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 activeTab="5"/>
  </bookViews>
  <sheets>
    <sheet name="中山大学优秀学生奖学金评定（2022级）" sheetId="4" r:id="rId1"/>
    <sheet name="中山大学优秀学生奖学金评定（2023级）" sheetId="5" r:id="rId2"/>
    <sheet name="中山大学优秀学生奖学金评定（2024级）" sheetId="6" r:id="rId3"/>
    <sheet name="2024-2025学年国家奖学金名单" sheetId="7" r:id="rId4"/>
    <sheet name="2024-2025学年国家励志奖学金名单" sheetId="8" r:id="rId5"/>
    <sheet name="专项奖学金-学术创新奖" sheetId="10" r:id="rId6"/>
    <sheet name="专项奖学金-学业进步奖" sheetId="12" r:id="rId7"/>
    <sheet name="专项奖学金-道德风尚奖" sheetId="13" r:id="rId8"/>
  </sheets>
  <definedNames>
    <definedName name="_xlnm._FilterDatabase" localSheetId="0" hidden="1">'中山大学优秀学生奖学金评定（2022级）'!$A$2:$P$68</definedName>
    <definedName name="_xlnm._FilterDatabase" localSheetId="1" hidden="1">'中山大学优秀学生奖学金评定（2023级）'!$A$2:$O$75</definedName>
    <definedName name="_xlnm._FilterDatabase" localSheetId="2" hidden="1">'中山大学优秀学生奖学金评定（2024级）'!$A$2:$P$83</definedName>
    <definedName name="_xlnm._FilterDatabase" localSheetId="3" hidden="1">'2024-2025学年国家奖学金名单'!$B$2:$X$9</definedName>
    <definedName name="_xlnm._FilterDatabase" localSheetId="4" hidden="1">'2024-2025学年国家励志奖学金名单'!$A$2:$N$16</definedName>
    <definedName name="_xlnm._FilterDatabase" localSheetId="5" hidden="1">'专项奖学金-学术创新奖'!$A$3:$AF$7</definedName>
    <definedName name="_xlnm.Print_Titles" localSheetId="0">'中山大学优秀学生奖学金评定（2022级）'!$2:$2</definedName>
    <definedName name="_xlnm.Print_Titles" localSheetId="1">'中山大学优秀学生奖学金评定（2023级）'!$2:$2</definedName>
    <definedName name="_xlnm.Print_Titles" localSheetId="2">'中山大学优秀学生奖学金评定（2024级）'!$2:$2</definedName>
    <definedName name="_xlnm.Print_Titles" localSheetId="7">'专项奖学金-道德风尚奖'!$2:$3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<sst xmlns="http://schemas.openxmlformats.org/spreadsheetml/2006/main" count="840" uniqueCount="366">
  <si>
    <r>
      <rPr>
        <sz val="24"/>
        <rFont val="方正小标宋简体"/>
        <charset val="134"/>
      </rPr>
      <t>中山大学优秀学生奖学金评定（2022级）</t>
    </r>
    <r>
      <rPr>
        <sz val="11"/>
        <color rgb="FFFF0000"/>
        <rFont val="宋体"/>
        <charset val="134"/>
        <scheme val="minor"/>
      </rPr>
      <t xml:space="preserve">
备注：
1.公益时：根据《综测方案》，评选学年度公益时不少于30个，方可参评各类奖学金。
2.德育加分上限：根据《综测方案》，德育加分不得超过个人绩点的15%、最高不得超过0.6。
3.成绩保护原则：根据《综测方案》，德育加分后，奖学金推荐获奖等级升降不得超过一个等级（即加分前为二等，则加分后最多降为三等）。</t>
    </r>
  </si>
  <si>
    <t>序号</t>
  </si>
  <si>
    <t>学号</t>
  </si>
  <si>
    <t>裸绩</t>
  </si>
  <si>
    <t>裸绩排名</t>
  </si>
  <si>
    <t>裸绩排名比例</t>
  </si>
  <si>
    <t>公益时</t>
  </si>
  <si>
    <t>加分前推荐获奖等级</t>
  </si>
  <si>
    <t>加分上限</t>
  </si>
  <si>
    <t>德育加分</t>
  </si>
  <si>
    <t>最终加分</t>
  </si>
  <si>
    <t>综合测评成绩</t>
  </si>
  <si>
    <t>综绩排名</t>
  </si>
  <si>
    <t>综绩排名比例</t>
  </si>
  <si>
    <t>加分后推荐获奖等级</t>
  </si>
  <si>
    <t>最终推荐获奖等级</t>
  </si>
  <si>
    <t>一等</t>
  </si>
  <si>
    <t>三等</t>
  </si>
  <si>
    <t>二等</t>
  </si>
  <si>
    <t>成绩保护原则</t>
  </si>
  <si>
    <r>
      <rPr>
        <sz val="24"/>
        <rFont val="方正小标宋简体"/>
        <charset val="134"/>
      </rPr>
      <t>中山大学优秀学生奖学金评定（2023级）</t>
    </r>
    <r>
      <rPr>
        <sz val="11"/>
        <color rgb="FFFF0000"/>
        <rFont val="宋体"/>
        <charset val="134"/>
        <scheme val="minor"/>
      </rPr>
      <t xml:space="preserve">
备注：
1.公益时：根据《综测方案》，评选学年度公益时不少于30个，方可参评各类奖学金。
2.德育加分上限：根据《综测方案》，德育加分不得超过个人绩点的15%、最高不得超过0.6。
3.成绩保护原则：根据《综测方案》，德育加分后，奖学金推荐获奖等级升降不得超过一个等级（即加分前为二等，则加分后最多降为三等）。</t>
    </r>
  </si>
  <si>
    <t>23326069</t>
  </si>
  <si>
    <t>4.0936</t>
  </si>
  <si>
    <t>23326006</t>
  </si>
  <si>
    <t>3.7674</t>
  </si>
  <si>
    <t>23326032</t>
  </si>
  <si>
    <t>3.9944</t>
  </si>
  <si>
    <t>23326064</t>
  </si>
  <si>
    <t>3.911</t>
  </si>
  <si>
    <t>23326049</t>
  </si>
  <si>
    <t>3.861</t>
  </si>
  <si>
    <t>23326081</t>
  </si>
  <si>
    <t>3.8468</t>
  </si>
  <si>
    <t>23326008</t>
  </si>
  <si>
    <t>3.6359</t>
  </si>
  <si>
    <t>23326038</t>
  </si>
  <si>
    <t>3.9122</t>
  </si>
  <si>
    <t>23326014</t>
  </si>
  <si>
    <t>3.7</t>
  </si>
  <si>
    <t>23326053</t>
  </si>
  <si>
    <t>3.7683</t>
  </si>
  <si>
    <t>23326017</t>
  </si>
  <si>
    <t>3.7467</t>
  </si>
  <si>
    <t>23326071</t>
  </si>
  <si>
    <t>3.5689</t>
  </si>
  <si>
    <t>23326002</t>
  </si>
  <si>
    <t>3.9103</t>
  </si>
  <si>
    <t>公益时不足30</t>
  </si>
  <si>
    <t>23326007</t>
  </si>
  <si>
    <t>3.6919</t>
  </si>
  <si>
    <t>23326037</t>
  </si>
  <si>
    <t>3.4659</t>
  </si>
  <si>
    <t>23326054</t>
  </si>
  <si>
    <t>3.4805</t>
  </si>
  <si>
    <t>22315100</t>
  </si>
  <si>
    <t>3.6367</t>
  </si>
  <si>
    <t>23326059</t>
  </si>
  <si>
    <t>3.3422</t>
  </si>
  <si>
    <t>23326040</t>
  </si>
  <si>
    <t>3.4178</t>
  </si>
  <si>
    <t>23326039</t>
  </si>
  <si>
    <t>3.7256</t>
  </si>
  <si>
    <t>23326077</t>
  </si>
  <si>
    <t>3.2833</t>
  </si>
  <si>
    <t>23326030</t>
  </si>
  <si>
    <t>3.6244</t>
  </si>
  <si>
    <t>23326029</t>
  </si>
  <si>
    <t>3.5589</t>
  </si>
  <si>
    <t>23326013</t>
  </si>
  <si>
    <t>3.4044</t>
  </si>
  <si>
    <t>23326060</t>
  </si>
  <si>
    <t>3.48</t>
  </si>
  <si>
    <t>23326003</t>
  </si>
  <si>
    <t>3.4522</t>
  </si>
  <si>
    <t>23326033</t>
  </si>
  <si>
    <t>3.5694</t>
  </si>
  <si>
    <t>22341081</t>
  </si>
  <si>
    <t>3.591</t>
  </si>
  <si>
    <t>23326021</t>
  </si>
  <si>
    <t>3.5156</t>
  </si>
  <si>
    <t>23326041</t>
  </si>
  <si>
    <t>3.4203</t>
  </si>
  <si>
    <t>23326019</t>
  </si>
  <si>
    <t>3.3489</t>
  </si>
  <si>
    <t>23326072</t>
  </si>
  <si>
    <t>3.5686</t>
  </si>
  <si>
    <t>23326026</t>
  </si>
  <si>
    <t>3.3277</t>
  </si>
  <si>
    <t>23326024</t>
  </si>
  <si>
    <t>3.0769</t>
  </si>
  <si>
    <t>23326076</t>
  </si>
  <si>
    <t>3.4356</t>
  </si>
  <si>
    <t>23326055</t>
  </si>
  <si>
    <t>3.3289</t>
  </si>
  <si>
    <t>23326065</t>
  </si>
  <si>
    <t>3.2596</t>
  </si>
  <si>
    <t>23326082</t>
  </si>
  <si>
    <t>3.4947</t>
  </si>
  <si>
    <t>23326080</t>
  </si>
  <si>
    <t>3.4622</t>
  </si>
  <si>
    <t>23326022</t>
  </si>
  <si>
    <t>3.3756</t>
  </si>
  <si>
    <t>23326056</t>
  </si>
  <si>
    <t>3.3447</t>
  </si>
  <si>
    <t>23326035</t>
  </si>
  <si>
    <t>3.4146</t>
  </si>
  <si>
    <t>23326075</t>
  </si>
  <si>
    <t>3.34</t>
  </si>
  <si>
    <t>23326045</t>
  </si>
  <si>
    <t>3.3384</t>
  </si>
  <si>
    <t>23326042</t>
  </si>
  <si>
    <t>3.1085</t>
  </si>
  <si>
    <t>23326020</t>
  </si>
  <si>
    <t>3.1732</t>
  </si>
  <si>
    <t>23326074</t>
  </si>
  <si>
    <t>3.2919</t>
  </si>
  <si>
    <t>23326025</t>
  </si>
  <si>
    <t>3.261</t>
  </si>
  <si>
    <t>23326031</t>
  </si>
  <si>
    <t>3.0904</t>
  </si>
  <si>
    <t>23326036</t>
  </si>
  <si>
    <t>3.16</t>
  </si>
  <si>
    <t>23326068</t>
  </si>
  <si>
    <t>23326001</t>
  </si>
  <si>
    <t>3.12</t>
  </si>
  <si>
    <t>23326063</t>
  </si>
  <si>
    <t>3.0723</t>
  </si>
  <si>
    <t>23326010</t>
  </si>
  <si>
    <t>3.1605</t>
  </si>
  <si>
    <t>23326016</t>
  </si>
  <si>
    <t>3.1518</t>
  </si>
  <si>
    <t>23326058</t>
  </si>
  <si>
    <t>3.1317</t>
  </si>
  <si>
    <t>23326078</t>
  </si>
  <si>
    <t>3.1311</t>
  </si>
  <si>
    <t>23326028</t>
  </si>
  <si>
    <t>3.1073</t>
  </si>
  <si>
    <t>23326050</t>
  </si>
  <si>
    <t>3.0872</t>
  </si>
  <si>
    <t>23326044</t>
  </si>
  <si>
    <t>3.0856</t>
  </si>
  <si>
    <t>23326023</t>
  </si>
  <si>
    <t>3.0329</t>
  </si>
  <si>
    <t>23326052</t>
  </si>
  <si>
    <t>2.9791</t>
  </si>
  <si>
    <t>23326015</t>
  </si>
  <si>
    <t>2.9581</t>
  </si>
  <si>
    <t>23326070</t>
  </si>
  <si>
    <t>2.9021</t>
  </si>
  <si>
    <t>23326047</t>
  </si>
  <si>
    <t>2.878</t>
  </si>
  <si>
    <t>23326083</t>
  </si>
  <si>
    <t>2.8564</t>
  </si>
  <si>
    <t>23326009</t>
  </si>
  <si>
    <t>2.8337</t>
  </si>
  <si>
    <t>23326027</t>
  </si>
  <si>
    <t>2.5231</t>
  </si>
  <si>
    <t>23326079</t>
  </si>
  <si>
    <t>2.5222</t>
  </si>
  <si>
    <t>23326034</t>
  </si>
  <si>
    <t>2.5189</t>
  </si>
  <si>
    <t>23326012</t>
  </si>
  <si>
    <t>2.5067</t>
  </si>
  <si>
    <t>23326062</t>
  </si>
  <si>
    <t>2.5032</t>
  </si>
  <si>
    <t>23326018</t>
  </si>
  <si>
    <t>2.2221</t>
  </si>
  <si>
    <t>73/73</t>
  </si>
  <si>
    <r>
      <rPr>
        <sz val="24"/>
        <rFont val="方正小标宋简体"/>
        <charset val="134"/>
      </rPr>
      <t>中山大学优秀学生奖学金评定（2024级）</t>
    </r>
    <r>
      <rPr>
        <sz val="11"/>
        <color rgb="FFFF0000"/>
        <rFont val="宋体"/>
        <charset val="134"/>
        <scheme val="minor"/>
      </rPr>
      <t xml:space="preserve">
备注：
1.公益时：根据《综测方案》，评选学年度公益时不少于30个，方可参评各类奖学金。
2.德育加分上限：根据《综测方案》，德育加分不得超过个人绩点的15%、最高不得超过0.6。
3.成绩保护原则：根据《综测方案》，德育加分后，奖学金推荐获奖等级升降不得超过一个等级（即加分前为二等，则加分后最多降为三等）。</t>
    </r>
  </si>
  <si>
    <t>公益时不足30小时</t>
  </si>
  <si>
    <t>2024-2025学年国家奖学金名单   名额：7人</t>
  </si>
  <si>
    <t>年级</t>
  </si>
  <si>
    <t>体测成绩是否合格</t>
  </si>
  <si>
    <t>是否有不及格项目</t>
  </si>
  <si>
    <t>平均学分绩点</t>
  </si>
  <si>
    <t>专业成绩排名</t>
  </si>
  <si>
    <t>专业成绩排名百分比</t>
  </si>
  <si>
    <t>综合测评总成绩</t>
  </si>
  <si>
    <t>综合测成绩排名</t>
  </si>
  <si>
    <t>综合测成绩排名百分比</t>
  </si>
  <si>
    <t>排名总人数</t>
  </si>
  <si>
    <t>公益时数</t>
  </si>
  <si>
    <t>推荐情况</t>
  </si>
  <si>
    <t>24329070</t>
  </si>
  <si>
    <t>2024</t>
  </si>
  <si>
    <t>是</t>
  </si>
  <si>
    <t>否</t>
  </si>
  <si>
    <t>拟推荐</t>
  </si>
  <si>
    <t>2023</t>
  </si>
  <si>
    <t>22326020</t>
  </si>
  <si>
    <t>2022</t>
  </si>
  <si>
    <t>24329084</t>
  </si>
  <si>
    <t>22326055</t>
  </si>
  <si>
    <t>24329073</t>
  </si>
  <si>
    <t>2024-2025学年国家励志奖学金名单   名额：14人</t>
  </si>
  <si>
    <t>是否家庭经济困难生</t>
  </si>
  <si>
    <t>15</t>
  </si>
  <si>
    <t>20.55%</t>
  </si>
  <si>
    <t>4.0359</t>
  </si>
  <si>
    <t>7</t>
  </si>
  <si>
    <t>73</t>
  </si>
  <si>
    <t>142.37</t>
  </si>
  <si>
    <t>22326026</t>
  </si>
  <si>
    <t>4.0719</t>
  </si>
  <si>
    <t>17</t>
  </si>
  <si>
    <t>25.76%</t>
  </si>
  <si>
    <t>4.4619</t>
  </si>
  <si>
    <t>66</t>
  </si>
  <si>
    <t>93.0</t>
  </si>
  <si>
    <t>22326053</t>
  </si>
  <si>
    <t>4.1706</t>
  </si>
  <si>
    <t>11</t>
  </si>
  <si>
    <t>16.67%</t>
  </si>
  <si>
    <t>4.4606</t>
  </si>
  <si>
    <t>8</t>
  </si>
  <si>
    <t>41.0</t>
  </si>
  <si>
    <t>31</t>
  </si>
  <si>
    <t>42.47%</t>
  </si>
  <si>
    <t>3.7978</t>
  </si>
  <si>
    <t>19</t>
  </si>
  <si>
    <t>154.38</t>
  </si>
  <si>
    <t>24329021</t>
  </si>
  <si>
    <t>3.6625</t>
  </si>
  <si>
    <t>20</t>
  </si>
  <si>
    <t>24.69%</t>
  </si>
  <si>
    <t>3.7525</t>
  </si>
  <si>
    <t>26</t>
  </si>
  <si>
    <t>81</t>
  </si>
  <si>
    <t>191.0</t>
  </si>
  <si>
    <t>22326012</t>
  </si>
  <si>
    <t>4.055</t>
  </si>
  <si>
    <t>30.3%</t>
  </si>
  <si>
    <t>4.195</t>
  </si>
  <si>
    <t>22</t>
  </si>
  <si>
    <t>34.0</t>
  </si>
  <si>
    <t>22326068</t>
  </si>
  <si>
    <t>4.07</t>
  </si>
  <si>
    <t>18</t>
  </si>
  <si>
    <t>27.27%</t>
  </si>
  <si>
    <t>4.09</t>
  </si>
  <si>
    <t>24</t>
  </si>
  <si>
    <t>33.0</t>
  </si>
  <si>
    <t>22326058</t>
  </si>
  <si>
    <t>3.8603</t>
  </si>
  <si>
    <t>28</t>
  </si>
  <si>
    <t>42.42%</t>
  </si>
  <si>
    <t>4.0353</t>
  </si>
  <si>
    <t>25</t>
  </si>
  <si>
    <t>96.0</t>
  </si>
  <si>
    <t>23.29%</t>
  </si>
  <si>
    <t>3.606</t>
  </si>
  <si>
    <t>33.5</t>
  </si>
  <si>
    <t>22326025</t>
  </si>
  <si>
    <t>3.6083</t>
  </si>
  <si>
    <t>36</t>
  </si>
  <si>
    <t>54.55%</t>
  </si>
  <si>
    <t>3.9683</t>
  </si>
  <si>
    <t>67.0</t>
  </si>
  <si>
    <t>30.14%</t>
  </si>
  <si>
    <t>3.5956</t>
  </si>
  <si>
    <t>29</t>
  </si>
  <si>
    <t>62.0</t>
  </si>
  <si>
    <t>24329048</t>
  </si>
  <si>
    <t>3.58</t>
  </si>
  <si>
    <t>35</t>
  </si>
  <si>
    <t>43.21%</t>
  </si>
  <si>
    <t>3.65</t>
  </si>
  <si>
    <t>86.0</t>
  </si>
  <si>
    <t>39.73%</t>
  </si>
  <si>
    <t>3.5256</t>
  </si>
  <si>
    <t>80.0</t>
  </si>
  <si>
    <t>22326047</t>
  </si>
  <si>
    <t>3.8083</t>
  </si>
  <si>
    <t>46.97%</t>
  </si>
  <si>
    <t>32</t>
  </si>
  <si>
    <t>56.0</t>
  </si>
  <si>
    <t>2024-2025学年度历史学系（珠海）专项奖学金学生申请表（学术创新奖）</t>
  </si>
  <si>
    <t>基本信息</t>
  </si>
  <si>
    <t>申请奖项</t>
  </si>
  <si>
    <t>综合测评</t>
  </si>
  <si>
    <t>姓名</t>
  </si>
  <si>
    <t>院系</t>
  </si>
  <si>
    <t>专业</t>
  </si>
  <si>
    <t>民族</t>
  </si>
  <si>
    <t>性别</t>
  </si>
  <si>
    <t>政治面貌</t>
  </si>
  <si>
    <t>公益时总数
（2024-2025学年）</t>
  </si>
  <si>
    <t>奖项名称</t>
  </si>
  <si>
    <t>奖励金额（1000元/人）</t>
  </si>
  <si>
    <t>排名名次</t>
  </si>
  <si>
    <t>加分</t>
  </si>
  <si>
    <t>综合测评总绩点</t>
  </si>
  <si>
    <t>申请理由（130字以内）</t>
  </si>
  <si>
    <t>朱颖</t>
  </si>
  <si>
    <t>22326078</t>
  </si>
  <si>
    <t>历史学系（珠海）</t>
  </si>
  <si>
    <t>历史学</t>
  </si>
  <si>
    <t>汉族</t>
  </si>
  <si>
    <t>女</t>
  </si>
  <si>
    <t>中共预备党员</t>
  </si>
  <si>
    <t>32.5</t>
  </si>
  <si>
    <t>学术创新奖</t>
  </si>
  <si>
    <t>曾获第四届“外教社·词达人杯”全国大学生英语词汇能力大赛省级二等奖，校级大创项目《移民社会中的族群凝聚与传统再造:以二十世纪东南亚大历史情境下的新加坡潮剧团为中心》依托国家社会科学基金“中华民族共同体建设的华南经验研究”子项目“中华民族共同体建设的韩江历史经验”，选取新加坡潮剧团的发展历程作为切口，探讨二十世纪东南亚大历史情境下移民社会中的族群凝聚与传统再造，获得良好结项。</t>
  </si>
  <si>
    <t>吴思慧</t>
  </si>
  <si>
    <t>96</t>
  </si>
  <si>
    <t>在上一学年，我积极进取，勇于尝试，主持了一项校级大创项目《漕河千里：以游戏形式呈现明中后期漕运流程》，在项目期间，我负责统筹规划、撰写文案、设计音乐等工作，最终顺利结项并获评优秀等级。</t>
  </si>
  <si>
    <t>【备注】申请理由：130字以内，含个人事迹以及大学期间获得的重要奖项及重要荣誉（限校级及以上）等其他需要说明的事宜。所获奖项按奖学金、竞赛、荣誉称号等顺序列出，同一类奖项取级别最高者即可。</t>
  </si>
  <si>
    <t>2024-2025学年度历史学系（珠海）专项奖学金学生申请表（学业进步奖）</t>
  </si>
  <si>
    <t>备注</t>
  </si>
  <si>
    <t>刘天云</t>
  </si>
  <si>
    <t>24329038</t>
  </si>
  <si>
    <t>汉</t>
  </si>
  <si>
    <t>男</t>
  </si>
  <si>
    <t>群众</t>
  </si>
  <si>
    <t>125.5</t>
  </si>
  <si>
    <t>学业进步奖</t>
  </si>
  <si>
    <t>大一上学期的裸绩3.3667，排名38/61，大一下学期裸绩3.8381，排名4/61。</t>
  </si>
  <si>
    <t>进步名次55.74%</t>
  </si>
  <si>
    <t>陈欣橦</t>
  </si>
  <si>
    <t>24329007</t>
  </si>
  <si>
    <t>44.5</t>
  </si>
  <si>
    <t>本人大一上学期裸绩30/61，在大一第二学期12/61。</t>
  </si>
  <si>
    <t>进步名次29.51%</t>
  </si>
  <si>
    <t>2024-2025学年度历史学系（珠海）专项奖学金学生申请表（道德风尚奖）</t>
  </si>
  <si>
    <t>陈彦希</t>
  </si>
  <si>
    <t>22326007</t>
  </si>
  <si>
    <t>129</t>
  </si>
  <si>
    <t>道德风尚奖</t>
  </si>
  <si>
    <t>4.501215</t>
  </si>
  <si>
    <t>本学年任中山大学第五十届学生会主席团成员、海精灵志愿者协会组织部部门负责人。校内曾参与“石榴籽 中国行”粤喀情深社会实践活动与全国台联“龙脉相传 青春中华”第二十二届台胞青年千人夏令营总营活动，加深各族青年感情，为铸牢中华民族共同体意识贡献青春力量。在校外，曾作为调研组成员参与2024年全国学联骨干社情小调研与珠海市青年人才驿站调研；参与珠海市高校生态调研大赛、十五运会和残特奥会志愿者招募等系列志愿活动。</t>
  </si>
  <si>
    <t>廖海婷</t>
  </si>
  <si>
    <t>22326029</t>
  </si>
  <si>
    <t>240.75</t>
  </si>
  <si>
    <t>现任中山大学历史学系（珠海）团委副书记、本科2022级团支书、校团委团组织建设中心干事；曾获中山大学优秀共青团干部、中山大学一星级志愿者等荣誉；积极参与“三下乡”与“百千万工程”社会实践，i志愿共有393.75志愿时。</t>
  </si>
  <si>
    <t>李幸欣</t>
  </si>
  <si>
    <t>22326024</t>
  </si>
  <si>
    <t>103</t>
  </si>
  <si>
    <t>作为历史学系（珠海）团委综合委员，负责学系活动财务报销、物资管理工作，并积极参与到学系十周年视频拍摄活动中；作为中山大学红十字会（学生分会）珠海分会的救护队部长，获评社团优秀成员；作为历史学系（珠海）团委惠州大亚湾非遗口述史项目的突击队队长，使队伍获得“优秀突击队”称号；积极参加“返家乡”“家乡田野”活动。在志愿服务方面，本人在大学期间公益时已超两百小时，于2025年获评“一星级志愿者”。</t>
  </si>
  <si>
    <t>潘卓娜</t>
  </si>
  <si>
    <t>114.48</t>
  </si>
  <si>
    <t>现任系团委组织委员，积极投身集体工作。曾为百年校庆志愿者，以实际行动传递热忱。作为学系百千万工程突击队一员，践行担当与责任。</t>
  </si>
  <si>
    <t>陈湘琪</t>
  </si>
  <si>
    <t>22326005</t>
  </si>
  <si>
    <t>82</t>
  </si>
  <si>
    <t>1000元</t>
  </si>
  <si>
    <t>本学年志愿时长达82小时，i志愿总服务时长300小时以上。在学系担任团委综合部主要负责人和班级团支部组织委员的职务；连续两年获评中山大学优秀共青团员，作为宿舍长所在宿舍两年获评中山大学文明宿舍。主持一项省级大创项目，参与一项校级大创项目，本学年参与援疆医生口述访谈项目，并获评中山大学优秀学生奖学金，郭谢碧蓉奖学金，中山大学专项奖学金道德风尚奖等荣誉，已获得学系推免资格。</t>
  </si>
  <si>
    <t>陈乐漪</t>
  </si>
  <si>
    <t>预备党员</t>
  </si>
  <si>
    <t>153</t>
  </si>
  <si>
    <t>担任班级团支书，所在团支部获评中山大学红旗团支部；积极参与志愿服务与社会实践活动，2024-2025学年志愿时累计153小时，大一大二均参与学系百千万工程并产出优良成果
获得中山大学2023-2024年度优秀学生一等奖学金、中山大学2025年寒假社会实践展示活动二等奖、中山大学优秀共青团员。</t>
  </si>
  <si>
    <t>陈婧琳</t>
  </si>
  <si>
    <t>24329003</t>
  </si>
  <si>
    <t>共青团员</t>
  </si>
  <si>
    <t>102.87</t>
  </si>
  <si>
    <t>获得中山大学优秀共青团员称号；担任中山大学校学生会综合事务部部门成员，2024级团支书兼副班长，越秀区博物馆志愿讲解员；与越秀区博物馆合作，在《观里有个仙》系列视频第一期中作为主要演员出镜，拍摄的视频获越秀区官方视频号，中山大学官方视频号转发，累计公益时达102小时，获优秀志愿者荣誉称号；此外，作为主要负责人带领小组积极参与广东省新文科创新大赛。</t>
  </si>
  <si>
    <t>易心雅</t>
  </si>
  <si>
    <t>团员</t>
  </si>
  <si>
    <t>252</t>
  </si>
  <si>
    <t>参加广交会工作；录制盲童有声书；参组校歌手大赛等校级活动，总志愿时达252个。担任系组织部南校负责人，组织了八次青马班活动。获得第十四届“智·商”大赛亚军；也获得校优秀共青团员等荣誉。</t>
  </si>
  <si>
    <t>奚禹彤</t>
  </si>
  <si>
    <t>24329066</t>
  </si>
  <si>
    <t>465</t>
  </si>
  <si>
    <t>1.总志愿时长达465h
2.校团委志愿服务中心、校青协与爱助会任职
3.百年校庆优秀志愿者，参与“百年校庆志愿服务——新时代的中大人”团队答辩，项目获评“中山大学年度人物”称号
4.十五运赛会志愿者骨干，获聘“中山大学十五运会和残特奥会赛会志愿者学生领队”
5.国创赛广东分赛学生主要负责人与优秀志愿者
6.中大寒招队优秀志愿者</t>
  </si>
  <si>
    <t>刘畅</t>
  </si>
  <si>
    <t>439.7</t>
  </si>
  <si>
    <t>在24-25学年累计公益达439小时42分钟。在社会上我长期参社区服务有效保障社区公益活动的高效运转，展现中大学子的社会服务意识；在校内我深度参与中大校庆、院庆及红色文化、漆艺普及活动，深度参与田野考察，带动同学践行道德风尚。校内外皆认证为优秀志愿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</si>
</sst>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 ??/??"/>
    <numFmt numFmtId="178" formatCode="0.0000_ "/>
    <numFmt numFmtId="179" formatCode="0.000_ "/>
    <numFmt numFmtId="180" formatCode="0.00_ "/>
    <numFmt numFmtId="181" formatCode="0.0_ "/>
    <numFmt numFmtId="182" formatCode="0_ "/>
  </numFmts>
  <fonts count="31">
    <font>
      <sz val="11"/>
      <color theme="1"/>
      <name val="宋体"/>
      <charset val="134"/>
      <scheme val="minor"/>
    </font>
    <font>
      <sz val="11"/>
      <name val="宋体"/>
      <charset val="134"/>
    </font>
    <font>
      <b/>
      <sz val="14"/>
      <color rgb="FF000000"/>
      <name val="宋体"/>
      <charset val="134"/>
    </font>
    <font>
      <b/>
      <sz val="10"/>
      <color rgb="FF000000"/>
      <name val="宋体"/>
      <charset val="134"/>
    </font>
    <font>
      <sz val="12"/>
      <color theme="1"/>
      <name val="宋体"/>
      <charset val="134"/>
      <scheme val="minor"/>
    </font>
    <font>
      <sz val="11"/>
      <color rgb="FFFF0000"/>
      <name val="宋体"/>
      <charset val="134"/>
      <scheme val="minor"/>
    </font>
    <font>
      <b/>
      <sz val="10"/>
      <name val="宋体"/>
      <charset val="134"/>
    </font>
    <font>
      <sz val="12"/>
      <color theme="1"/>
      <name val="宋体"/>
      <charset val="134"/>
    </font>
    <font>
      <sz val="11"/>
      <color indexed="8"/>
      <name val="宋体"/>
      <charset val="134"/>
      <scheme val="minor"/>
    </font>
    <font>
      <b/>
      <sz val="14"/>
      <color indexed="8"/>
      <name val="宋体"/>
      <charset val="134"/>
      <scheme val="minor"/>
    </font>
    <font>
      <sz val="24"/>
      <name val="方正小标宋简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85">
    <xf numFmtId="0" fontId="0" fillId="0" borderId="0" xfId="0">
      <alignment vertical="center"/>
    </xf>
    <xf numFmtId="0" fontId="0" fillId="0" borderId="0" xfId="0" applyFill="1" applyAlignment="1">
      <alignment horizontal="center" vertical="center"/>
    </xf>
    <xf numFmtId="0" fontId="1" fillId="0" borderId="0" xfId="0" applyFont="1" applyFill="1" applyAlignment="1"/>
    <xf numFmtId="0" fontId="0" fillId="0" borderId="0" xfId="0" applyFill="1" applyAlignment="1"/>
    <xf numFmtId="0" fontId="0" fillId="0" borderId="0" xfId="0" applyFill="1" applyBorder="1" applyAlignment="1"/>
    <xf numFmtId="49" fontId="0" fillId="0" borderId="0" xfId="0" applyNumberFormat="1" applyFill="1" applyAlignment="1"/>
    <xf numFmtId="0" fontId="0" fillId="0" borderId="0" xfId="0" applyFill="1" applyAlignment="1">
      <alignment horizontal="left" vertical="center"/>
    </xf>
    <xf numFmtId="0" fontId="0" fillId="0" borderId="0" xfId="0" applyFill="1" applyAlignment="1">
      <alignment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0" fillId="0" borderId="3" xfId="0" applyFill="1" applyBorder="1" applyAlignment="1">
      <alignment horizontal="center" vertical="center"/>
    </xf>
    <xf numFmtId="49" fontId="4" fillId="0" borderId="3" xfId="0" applyNumberFormat="1" applyFont="1" applyFill="1" applyBorder="1" applyAlignment="1">
      <alignment horizontal="center" vertical="center" wrapText="1"/>
    </xf>
    <xf numFmtId="49" fontId="0" fillId="0" borderId="3" xfId="0" applyNumberFormat="1" applyFill="1" applyBorder="1" applyAlignment="1">
      <alignment horizontal="center" vertical="center"/>
    </xf>
    <xf numFmtId="0" fontId="0" fillId="0" borderId="3" xfId="0" applyFont="1" applyFill="1" applyBorder="1" applyAlignment="1">
      <alignment horizontal="center" vertical="center"/>
    </xf>
    <xf numFmtId="49" fontId="0"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6" fillId="0" borderId="3" xfId="0" applyFont="1" applyFill="1" applyBorder="1" applyAlignment="1">
      <alignment horizontal="center" vertical="center" wrapText="1"/>
    </xf>
    <xf numFmtId="0" fontId="0" fillId="0" borderId="3" xfId="0" applyFill="1" applyBorder="1" applyAlignment="1">
      <alignment horizontal="left" vertical="center"/>
    </xf>
    <xf numFmtId="0" fontId="0" fillId="0" borderId="3" xfId="0" applyFill="1" applyBorder="1" applyAlignment="1">
      <alignment horizontal="left"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7" fillId="0" borderId="3" xfId="0" applyFont="1" applyFill="1" applyBorder="1" applyAlignment="1">
      <alignment horizontal="center" vertical="center"/>
    </xf>
    <xf numFmtId="0" fontId="0" fillId="0" borderId="5" xfId="0" applyFill="1" applyBorder="1" applyAlignment="1">
      <alignment horizontal="center" vertical="center" wrapText="1"/>
    </xf>
    <xf numFmtId="0" fontId="5" fillId="0" borderId="0" xfId="0" applyFont="1" applyFill="1" applyBorder="1" applyAlignment="1">
      <alignment vertical="center" wrapText="1"/>
    </xf>
    <xf numFmtId="0" fontId="5" fillId="0" borderId="6" xfId="0" applyFont="1" applyFill="1" applyBorder="1" applyAlignment="1">
      <alignment vertical="center"/>
    </xf>
    <xf numFmtId="10" fontId="0" fillId="0" borderId="5" xfId="0" applyNumberFormat="1" applyFill="1" applyBorder="1" applyAlignment="1">
      <alignment horizontal="center" vertical="center" wrapText="1"/>
    </xf>
    <xf numFmtId="10" fontId="0" fillId="0" borderId="3" xfId="0" applyNumberForma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xf>
    <xf numFmtId="10"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49" fontId="0" fillId="0" borderId="0" xfId="0" applyNumberFormat="1" applyFill="1" applyAlignment="1">
      <alignment horizontal="center" vertical="center"/>
    </xf>
    <xf numFmtId="10"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0" fillId="0" borderId="0" xfId="0" applyFont="1" applyFill="1" applyAlignment="1">
      <alignment horizontal="center" vertical="center" wrapText="1"/>
    </xf>
    <xf numFmtId="10"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0"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xf>
    <xf numFmtId="10" fontId="7" fillId="0" borderId="3"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xf>
    <xf numFmtId="0" fontId="7" fillId="0" borderId="3" xfId="0" applyFont="1" applyFill="1" applyBorder="1" applyAlignment="1"/>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applyAlignment="1">
      <alignment horizontal="center"/>
    </xf>
    <xf numFmtId="176" fontId="0" fillId="0" borderId="0" xfId="0" applyNumberFormat="1" applyFill="1" applyAlignment="1"/>
    <xf numFmtId="0" fontId="10" fillId="0" borderId="0" xfId="0" applyFont="1" applyFill="1" applyAlignment="1">
      <alignment horizontal="left" vertical="center" wrapText="1"/>
    </xf>
    <xf numFmtId="0" fontId="5" fillId="0" borderId="0" xfId="0" applyFont="1" applyFill="1" applyAlignment="1">
      <alignment horizontal="left" vertical="center" wrapText="1"/>
    </xf>
    <xf numFmtId="49" fontId="7" fillId="0" borderId="3" xfId="3" applyNumberFormat="1" applyFont="1" applyBorder="1" applyAlignment="1">
      <alignment horizontal="center" vertical="center"/>
    </xf>
    <xf numFmtId="10" fontId="7" fillId="0" borderId="3" xfId="3" applyNumberFormat="1" applyFont="1" applyBorder="1" applyAlignment="1">
      <alignment horizontal="center" vertical="center"/>
    </xf>
    <xf numFmtId="177" fontId="7" fillId="0" borderId="3" xfId="3" applyNumberFormat="1" applyFont="1" applyBorder="1" applyAlignment="1">
      <alignment horizontal="center" vertical="center"/>
    </xf>
    <xf numFmtId="178" fontId="7" fillId="0" borderId="3" xfId="0" applyNumberFormat="1" applyFont="1" applyFill="1" applyBorder="1" applyAlignment="1">
      <alignment horizontal="center" vertical="center"/>
    </xf>
    <xf numFmtId="179" fontId="7" fillId="0" borderId="3" xfId="0" applyNumberFormat="1" applyFont="1" applyFill="1" applyBorder="1" applyAlignment="1">
      <alignment horizontal="center" vertical="center"/>
    </xf>
    <xf numFmtId="177" fontId="7" fillId="0" borderId="3" xfId="0" applyNumberFormat="1" applyFont="1" applyFill="1" applyBorder="1" applyAlignment="1">
      <alignment horizontal="center" vertical="center"/>
    </xf>
    <xf numFmtId="0" fontId="0" fillId="0" borderId="0" xfId="0" applyFill="1" applyAlignment="1">
      <alignment vertical="center" wrapText="1"/>
    </xf>
    <xf numFmtId="179" fontId="11" fillId="0" borderId="3" xfId="0" applyNumberFormat="1" applyFont="1" applyFill="1" applyBorder="1" applyAlignment="1">
      <alignment horizontal="center" vertical="center"/>
    </xf>
    <xf numFmtId="180" fontId="11" fillId="0" borderId="3" xfId="0" applyNumberFormat="1" applyFont="1" applyFill="1" applyBorder="1" applyAlignment="1">
      <alignment horizontal="center" vertical="center"/>
    </xf>
    <xf numFmtId="180" fontId="7" fillId="0" borderId="3" xfId="0" applyNumberFormat="1" applyFont="1" applyFill="1" applyBorder="1" applyAlignment="1">
      <alignment horizontal="center" vertical="center"/>
    </xf>
    <xf numFmtId="181" fontId="0" fillId="0" borderId="0" xfId="0" applyNumberFormat="1" applyFill="1" applyAlignment="1">
      <alignment vertical="center"/>
    </xf>
    <xf numFmtId="0" fontId="0" fillId="0" borderId="0" xfId="0" applyFill="1" applyAlignment="1">
      <alignment horizontal="right"/>
    </xf>
    <xf numFmtId="49" fontId="7" fillId="0" borderId="3" xfId="0" applyNumberFormat="1" applyFont="1" applyFill="1" applyBorder="1" applyAlignment="1">
      <alignment horizontal="center" vertical="center"/>
    </xf>
    <xf numFmtId="9" fontId="7" fillId="0" borderId="3" xfId="0" applyNumberFormat="1" applyFont="1" applyFill="1" applyBorder="1" applyAlignment="1" applyProtection="1">
      <alignment horizontal="center" vertical="center"/>
    </xf>
    <xf numFmtId="182" fontId="0" fillId="0" borderId="0" xfId="0" applyNumberFormat="1" applyFill="1" applyAlignment="1">
      <alignment horizontal="center" vertical="center"/>
    </xf>
    <xf numFmtId="10" fontId="0" fillId="0" borderId="0" xfId="0" applyNumberFormat="1" applyFill="1" applyAlignment="1">
      <alignment horizontal="center"/>
    </xf>
    <xf numFmtId="176" fontId="0" fillId="0" borderId="0" xfId="0" applyNumberFormat="1" applyFill="1" applyAlignment="1">
      <alignment horizontal="center"/>
    </xf>
    <xf numFmtId="182" fontId="11" fillId="0" borderId="3" xfId="0" applyNumberFormat="1" applyFont="1" applyFill="1" applyBorder="1" applyAlignment="1">
      <alignment horizontal="center" vertical="center" wrapText="1"/>
    </xf>
    <xf numFmtId="0" fontId="0" fillId="0" borderId="0" xfId="0" applyFill="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8"/>
  <sheetViews>
    <sheetView zoomScale="85" zoomScaleNormal="85" workbookViewId="0">
      <selection activeCell="D15" sqref="D15"/>
    </sheetView>
  </sheetViews>
  <sheetFormatPr defaultColWidth="9" defaultRowHeight="13.5"/>
  <cols>
    <col min="1" max="1" width="9" style="1"/>
    <col min="2" max="2" width="10.1083333333333" style="80" customWidth="1"/>
    <col min="3" max="3" width="9" style="1"/>
    <col min="4" max="4" width="9" style="62"/>
    <col min="5" max="5" width="12.9416666666667" style="81" customWidth="1"/>
    <col min="6" max="6" width="9" style="62"/>
    <col min="7" max="7" width="12.0583333333333" style="1" customWidth="1"/>
    <col min="8" max="8" width="9.41666666666667" style="62"/>
    <col min="9" max="9" width="9" style="62"/>
    <col min="10" max="10" width="9.41666666666667" style="62"/>
    <col min="11" max="11" width="13.2416666666667" style="62" customWidth="1"/>
    <col min="12" max="12" width="9" style="62"/>
    <col min="13" max="13" width="8.375" style="82" customWidth="1"/>
    <col min="14" max="14" width="11.025" style="62" customWidth="1"/>
    <col min="15" max="15" width="9.26666666666667" style="1" customWidth="1"/>
    <col min="16" max="16" width="8.96666666666667" style="62" customWidth="1"/>
    <col min="17" max="16384" width="9" style="62"/>
  </cols>
  <sheetData>
    <row r="1" ht="114.05" customHeight="1" spans="4:14">
      <c r="D1" s="46" t="s">
        <v>0</v>
      </c>
      <c r="E1" s="47"/>
      <c r="F1" s="48"/>
      <c r="G1" s="48"/>
      <c r="H1" s="48"/>
      <c r="I1" s="48"/>
      <c r="J1" s="48"/>
      <c r="K1" s="48"/>
      <c r="L1" s="48"/>
      <c r="M1" s="48"/>
      <c r="N1" s="48"/>
    </row>
    <row r="2" s="60" customFormat="1" ht="35" customHeight="1" spans="1:15">
      <c r="A2" s="49" t="s">
        <v>1</v>
      </c>
      <c r="B2" s="83" t="s">
        <v>2</v>
      </c>
      <c r="C2" s="49" t="s">
        <v>3</v>
      </c>
      <c r="D2" s="49" t="s">
        <v>4</v>
      </c>
      <c r="E2" s="52" t="s">
        <v>5</v>
      </c>
      <c r="F2" s="49" t="s">
        <v>6</v>
      </c>
      <c r="G2" s="49" t="s">
        <v>7</v>
      </c>
      <c r="H2" s="49" t="s">
        <v>8</v>
      </c>
      <c r="I2" s="49" t="s">
        <v>9</v>
      </c>
      <c r="J2" s="49" t="s">
        <v>10</v>
      </c>
      <c r="K2" s="49" t="s">
        <v>11</v>
      </c>
      <c r="L2" s="49" t="s">
        <v>12</v>
      </c>
      <c r="M2" s="57" t="s">
        <v>13</v>
      </c>
      <c r="N2" s="49" t="s">
        <v>14</v>
      </c>
      <c r="O2" s="49" t="s">
        <v>15</v>
      </c>
    </row>
    <row r="3" ht="34" customHeight="1" spans="1:15">
      <c r="A3" s="28">
        <v>1</v>
      </c>
      <c r="B3" s="55">
        <v>22326020</v>
      </c>
      <c r="C3" s="55">
        <v>4.35</v>
      </c>
      <c r="D3" s="28">
        <v>3</v>
      </c>
      <c r="E3" s="54">
        <f t="shared" ref="E3:E66" si="0">D3/66</f>
        <v>0.0454545454545455</v>
      </c>
      <c r="F3" s="28">
        <v>211</v>
      </c>
      <c r="G3" s="28" t="s">
        <v>16</v>
      </c>
      <c r="H3" s="28">
        <v>0.6</v>
      </c>
      <c r="I3" s="28">
        <v>0.6</v>
      </c>
      <c r="J3" s="28">
        <v>0.6</v>
      </c>
      <c r="K3" s="28">
        <v>4.95</v>
      </c>
      <c r="L3" s="28">
        <v>1</v>
      </c>
      <c r="M3" s="58">
        <v>0.0151515151515152</v>
      </c>
      <c r="N3" s="28" t="s">
        <v>16</v>
      </c>
      <c r="O3" s="28" t="s">
        <v>16</v>
      </c>
    </row>
    <row r="4" ht="34" customHeight="1" spans="1:15">
      <c r="A4" s="28">
        <v>2</v>
      </c>
      <c r="B4" s="53">
        <v>22326055</v>
      </c>
      <c r="C4" s="53">
        <v>4.3781</v>
      </c>
      <c r="D4" s="28">
        <v>1</v>
      </c>
      <c r="E4" s="54">
        <f t="shared" si="0"/>
        <v>0.0151515151515152</v>
      </c>
      <c r="F4" s="28">
        <v>69.5</v>
      </c>
      <c r="G4" s="28" t="s">
        <v>16</v>
      </c>
      <c r="H4" s="28">
        <v>0.6</v>
      </c>
      <c r="I4" s="28">
        <v>0.41</v>
      </c>
      <c r="J4" s="28">
        <v>0.41</v>
      </c>
      <c r="K4" s="28">
        <v>4.7881</v>
      </c>
      <c r="L4" s="28">
        <v>2</v>
      </c>
      <c r="M4" s="58">
        <v>0.0303030303030303</v>
      </c>
      <c r="N4" s="28" t="s">
        <v>16</v>
      </c>
      <c r="O4" s="28" t="s">
        <v>16</v>
      </c>
    </row>
    <row r="5" ht="34" customHeight="1" spans="1:16">
      <c r="A5" s="28">
        <v>3</v>
      </c>
      <c r="B5" s="55">
        <v>22326029</v>
      </c>
      <c r="C5" s="55">
        <v>4.15</v>
      </c>
      <c r="D5" s="28">
        <v>13</v>
      </c>
      <c r="E5" s="54">
        <f t="shared" si="0"/>
        <v>0.196969696969697</v>
      </c>
      <c r="F5" s="28">
        <v>240.75</v>
      </c>
      <c r="G5" s="28" t="s">
        <v>17</v>
      </c>
      <c r="H5" s="28">
        <v>0.6</v>
      </c>
      <c r="I5" s="28">
        <v>0.6</v>
      </c>
      <c r="J5" s="28">
        <v>0.6</v>
      </c>
      <c r="K5" s="28">
        <v>4.75</v>
      </c>
      <c r="L5" s="28">
        <v>3</v>
      </c>
      <c r="M5" s="58">
        <v>0.0454545454545455</v>
      </c>
      <c r="N5" s="28" t="s">
        <v>16</v>
      </c>
      <c r="O5" s="28" t="s">
        <v>18</v>
      </c>
      <c r="P5" s="84" t="s">
        <v>19</v>
      </c>
    </row>
    <row r="6" ht="34" customHeight="1" spans="1:15">
      <c r="A6" s="28">
        <v>4</v>
      </c>
      <c r="B6" s="53">
        <v>22326005</v>
      </c>
      <c r="C6" s="53">
        <v>4.2397</v>
      </c>
      <c r="D6" s="28">
        <v>8</v>
      </c>
      <c r="E6" s="54">
        <f t="shared" si="0"/>
        <v>0.121212121212121</v>
      </c>
      <c r="F6" s="28">
        <v>82</v>
      </c>
      <c r="G6" s="28" t="s">
        <v>18</v>
      </c>
      <c r="H6" s="28">
        <v>0.6</v>
      </c>
      <c r="I6" s="28">
        <v>0.435</v>
      </c>
      <c r="J6" s="28">
        <v>0.435</v>
      </c>
      <c r="K6" s="28">
        <v>4.6747</v>
      </c>
      <c r="L6" s="28">
        <v>4</v>
      </c>
      <c r="M6" s="58">
        <v>0.0606060606060606</v>
      </c>
      <c r="N6" s="28" t="s">
        <v>18</v>
      </c>
      <c r="O6" s="28" t="s">
        <v>16</v>
      </c>
    </row>
    <row r="7" ht="34" customHeight="1" spans="1:15">
      <c r="A7" s="28">
        <v>5</v>
      </c>
      <c r="B7" s="53">
        <v>22326072</v>
      </c>
      <c r="C7" s="53">
        <v>4.1469</v>
      </c>
      <c r="D7" s="28">
        <v>14</v>
      </c>
      <c r="E7" s="54">
        <f t="shared" si="0"/>
        <v>0.212121212121212</v>
      </c>
      <c r="F7" s="28">
        <v>41</v>
      </c>
      <c r="G7" s="28" t="s">
        <v>17</v>
      </c>
      <c r="H7" s="28">
        <v>0.6</v>
      </c>
      <c r="I7" s="28">
        <v>0.5</v>
      </c>
      <c r="J7" s="28">
        <v>0.5</v>
      </c>
      <c r="K7" s="28">
        <v>4.6469</v>
      </c>
      <c r="L7" s="28">
        <v>5</v>
      </c>
      <c r="M7" s="58">
        <v>0.0757575757575758</v>
      </c>
      <c r="N7" s="28" t="s">
        <v>18</v>
      </c>
      <c r="O7" s="28" t="s">
        <v>18</v>
      </c>
    </row>
    <row r="8" ht="34" customHeight="1" spans="1:15">
      <c r="A8" s="28">
        <v>6</v>
      </c>
      <c r="B8" s="53">
        <v>22326021</v>
      </c>
      <c r="C8" s="53">
        <v>4.2859</v>
      </c>
      <c r="D8" s="28">
        <v>5</v>
      </c>
      <c r="E8" s="54">
        <f t="shared" si="0"/>
        <v>0.0757575757575758</v>
      </c>
      <c r="F8" s="28">
        <v>212</v>
      </c>
      <c r="G8" s="28" t="s">
        <v>18</v>
      </c>
      <c r="H8" s="28">
        <v>0.6</v>
      </c>
      <c r="I8" s="28">
        <v>0.2</v>
      </c>
      <c r="J8" s="28">
        <v>0.2</v>
      </c>
      <c r="K8" s="28">
        <v>4.4859</v>
      </c>
      <c r="L8" s="28">
        <v>6</v>
      </c>
      <c r="M8" s="58">
        <v>0.0909090909090909</v>
      </c>
      <c r="N8" s="28" t="s">
        <v>18</v>
      </c>
      <c r="O8" s="28" t="s">
        <v>18</v>
      </c>
    </row>
    <row r="9" ht="34" customHeight="1" spans="1:15">
      <c r="A9" s="28">
        <v>7</v>
      </c>
      <c r="B9" s="55">
        <v>22326026</v>
      </c>
      <c r="C9" s="55">
        <v>4.0719</v>
      </c>
      <c r="D9" s="28">
        <v>17</v>
      </c>
      <c r="E9" s="54">
        <f t="shared" si="0"/>
        <v>0.257575757575758</v>
      </c>
      <c r="F9" s="28">
        <v>93</v>
      </c>
      <c r="G9" s="28" t="s">
        <v>17</v>
      </c>
      <c r="H9" s="28">
        <v>0.6</v>
      </c>
      <c r="I9" s="28">
        <v>0.39</v>
      </c>
      <c r="J9" s="28">
        <v>0.39</v>
      </c>
      <c r="K9" s="28">
        <v>4.4619</v>
      </c>
      <c r="L9" s="28">
        <v>7</v>
      </c>
      <c r="M9" s="58">
        <v>0.106060606060606</v>
      </c>
      <c r="N9" s="28" t="s">
        <v>18</v>
      </c>
      <c r="O9" s="28" t="s">
        <v>18</v>
      </c>
    </row>
    <row r="10" ht="34" customHeight="1" spans="1:15">
      <c r="A10" s="28">
        <v>8</v>
      </c>
      <c r="B10" s="53">
        <v>22326053</v>
      </c>
      <c r="C10" s="53">
        <v>4.1706</v>
      </c>
      <c r="D10" s="28">
        <v>11</v>
      </c>
      <c r="E10" s="54">
        <f t="shared" si="0"/>
        <v>0.166666666666667</v>
      </c>
      <c r="F10" s="28">
        <v>41</v>
      </c>
      <c r="G10" s="28" t="s">
        <v>17</v>
      </c>
      <c r="H10" s="28">
        <v>0.6</v>
      </c>
      <c r="I10" s="28">
        <v>0.29</v>
      </c>
      <c r="J10" s="28">
        <v>0.29</v>
      </c>
      <c r="K10" s="28">
        <v>4.4606</v>
      </c>
      <c r="L10" s="28">
        <v>8</v>
      </c>
      <c r="M10" s="58">
        <v>0.121212121212121</v>
      </c>
      <c r="N10" s="28" t="s">
        <v>18</v>
      </c>
      <c r="O10" s="28" t="s">
        <v>18</v>
      </c>
    </row>
    <row r="11" ht="34" customHeight="1" spans="1:15">
      <c r="A11" s="28">
        <v>9</v>
      </c>
      <c r="B11" s="53">
        <v>22326054</v>
      </c>
      <c r="C11" s="53">
        <v>4.3067</v>
      </c>
      <c r="D11" s="28">
        <v>4</v>
      </c>
      <c r="E11" s="54">
        <f t="shared" si="0"/>
        <v>0.0606060606060606</v>
      </c>
      <c r="F11" s="28">
        <v>31</v>
      </c>
      <c r="G11" s="28" t="s">
        <v>18</v>
      </c>
      <c r="H11" s="28">
        <v>0.6</v>
      </c>
      <c r="I11" s="28">
        <v>0.15</v>
      </c>
      <c r="J11" s="28">
        <v>0.15</v>
      </c>
      <c r="K11" s="28">
        <v>4.4567</v>
      </c>
      <c r="L11" s="28">
        <v>9</v>
      </c>
      <c r="M11" s="58">
        <v>0.136363636363636</v>
      </c>
      <c r="N11" s="28" t="s">
        <v>18</v>
      </c>
      <c r="O11" s="28" t="s">
        <v>18</v>
      </c>
    </row>
    <row r="12" ht="34" customHeight="1" spans="1:15">
      <c r="A12" s="28">
        <v>10</v>
      </c>
      <c r="B12" s="53">
        <v>22326078</v>
      </c>
      <c r="C12" s="53">
        <v>4.3533</v>
      </c>
      <c r="D12" s="28">
        <v>2</v>
      </c>
      <c r="E12" s="54">
        <f t="shared" si="0"/>
        <v>0.0303030303030303</v>
      </c>
      <c r="F12" s="28">
        <v>32.5</v>
      </c>
      <c r="G12" s="28" t="s">
        <v>16</v>
      </c>
      <c r="H12" s="28">
        <v>0.6</v>
      </c>
      <c r="I12" s="28">
        <v>0.09</v>
      </c>
      <c r="J12" s="28">
        <v>0.09</v>
      </c>
      <c r="K12" s="28">
        <v>4.4433</v>
      </c>
      <c r="L12" s="28">
        <v>10</v>
      </c>
      <c r="M12" s="58">
        <v>0.151515151515152</v>
      </c>
      <c r="N12" s="28" t="s">
        <v>18</v>
      </c>
      <c r="O12" s="28" t="s">
        <v>18</v>
      </c>
    </row>
    <row r="13" ht="34" customHeight="1" spans="1:15">
      <c r="A13" s="28">
        <v>11</v>
      </c>
      <c r="B13" s="55">
        <v>22326007</v>
      </c>
      <c r="C13" s="55">
        <v>3.8621</v>
      </c>
      <c r="D13" s="28">
        <v>27</v>
      </c>
      <c r="E13" s="54">
        <f t="shared" si="0"/>
        <v>0.409090909090909</v>
      </c>
      <c r="F13" s="28">
        <v>129</v>
      </c>
      <c r="G13" s="28"/>
      <c r="H13" s="28">
        <f>C13*15%</f>
        <v>0.579315</v>
      </c>
      <c r="I13" s="28">
        <v>0.6</v>
      </c>
      <c r="J13" s="28">
        <v>0.579315</v>
      </c>
      <c r="K13" s="28">
        <v>4.441415</v>
      </c>
      <c r="L13" s="28">
        <v>11</v>
      </c>
      <c r="M13" s="58">
        <v>0.166666666666667</v>
      </c>
      <c r="N13" s="28" t="s">
        <v>17</v>
      </c>
      <c r="O13" s="28" t="s">
        <v>17</v>
      </c>
    </row>
    <row r="14" ht="34" customHeight="1" spans="1:15">
      <c r="A14" s="28">
        <v>12</v>
      </c>
      <c r="B14" s="55">
        <v>22326024</v>
      </c>
      <c r="C14" s="55">
        <v>4.0118</v>
      </c>
      <c r="D14" s="28">
        <v>21</v>
      </c>
      <c r="E14" s="54">
        <f t="shared" si="0"/>
        <v>0.318181818181818</v>
      </c>
      <c r="F14" s="28">
        <v>103</v>
      </c>
      <c r="G14" s="56"/>
      <c r="H14" s="28">
        <v>0.6</v>
      </c>
      <c r="I14" s="28">
        <v>0.35</v>
      </c>
      <c r="J14" s="28">
        <v>0.35</v>
      </c>
      <c r="K14" s="28">
        <v>4.3618</v>
      </c>
      <c r="L14" s="28">
        <v>12</v>
      </c>
      <c r="M14" s="58">
        <v>0.181818181818182</v>
      </c>
      <c r="N14" s="28" t="s">
        <v>17</v>
      </c>
      <c r="O14" s="28" t="s">
        <v>17</v>
      </c>
    </row>
    <row r="15" ht="34" customHeight="1" spans="1:15">
      <c r="A15" s="28">
        <v>13</v>
      </c>
      <c r="B15" s="55">
        <v>22326031</v>
      </c>
      <c r="C15" s="55">
        <v>4.2765</v>
      </c>
      <c r="D15" s="28">
        <v>6</v>
      </c>
      <c r="E15" s="54">
        <f t="shared" si="0"/>
        <v>0.0909090909090909</v>
      </c>
      <c r="F15" s="28">
        <v>57</v>
      </c>
      <c r="G15" s="28" t="s">
        <v>18</v>
      </c>
      <c r="H15" s="28">
        <v>0.6</v>
      </c>
      <c r="I15" s="28">
        <v>0.08</v>
      </c>
      <c r="J15" s="28">
        <v>0.08</v>
      </c>
      <c r="K15" s="28">
        <v>4.3565</v>
      </c>
      <c r="L15" s="28">
        <v>13</v>
      </c>
      <c r="M15" s="58">
        <v>0.196969696969697</v>
      </c>
      <c r="N15" s="28" t="s">
        <v>17</v>
      </c>
      <c r="O15" s="28" t="s">
        <v>17</v>
      </c>
    </row>
    <row r="16" ht="34" customHeight="1" spans="1:15">
      <c r="A16" s="28">
        <v>14</v>
      </c>
      <c r="B16" s="53">
        <v>22326016</v>
      </c>
      <c r="C16" s="53">
        <v>4.0844</v>
      </c>
      <c r="D16" s="28">
        <v>16</v>
      </c>
      <c r="E16" s="54">
        <f t="shared" si="0"/>
        <v>0.242424242424242</v>
      </c>
      <c r="F16" s="28">
        <v>55</v>
      </c>
      <c r="G16" s="28" t="s">
        <v>17</v>
      </c>
      <c r="H16" s="28">
        <v>0.6</v>
      </c>
      <c r="I16" s="28">
        <v>0.25</v>
      </c>
      <c r="J16" s="28">
        <v>0.25</v>
      </c>
      <c r="K16" s="28">
        <v>4.3344</v>
      </c>
      <c r="L16" s="28">
        <v>14</v>
      </c>
      <c r="M16" s="58">
        <v>0.212121212121212</v>
      </c>
      <c r="N16" s="28" t="s">
        <v>17</v>
      </c>
      <c r="O16" s="28" t="s">
        <v>17</v>
      </c>
    </row>
    <row r="17" ht="34" customHeight="1" spans="1:15">
      <c r="A17" s="28">
        <v>15</v>
      </c>
      <c r="B17" s="53">
        <v>22326069</v>
      </c>
      <c r="C17" s="53">
        <v>4.2656</v>
      </c>
      <c r="D17" s="28">
        <v>7</v>
      </c>
      <c r="E17" s="54">
        <f t="shared" si="0"/>
        <v>0.106060606060606</v>
      </c>
      <c r="F17" s="28">
        <v>32</v>
      </c>
      <c r="G17" s="28" t="s">
        <v>18</v>
      </c>
      <c r="H17" s="28">
        <v>0.6</v>
      </c>
      <c r="I17" s="28">
        <v>0.06</v>
      </c>
      <c r="J17" s="28">
        <v>0.06</v>
      </c>
      <c r="K17" s="28">
        <v>4.3256</v>
      </c>
      <c r="L17" s="28">
        <v>15</v>
      </c>
      <c r="M17" s="58">
        <v>0.227272727272727</v>
      </c>
      <c r="N17" s="28" t="s">
        <v>17</v>
      </c>
      <c r="O17" s="28" t="s">
        <v>17</v>
      </c>
    </row>
    <row r="18" ht="34" customHeight="1" spans="1:15">
      <c r="A18" s="28">
        <v>16</v>
      </c>
      <c r="B18" s="53">
        <v>22326049</v>
      </c>
      <c r="C18" s="53">
        <v>4.1328</v>
      </c>
      <c r="D18" s="28">
        <v>15</v>
      </c>
      <c r="E18" s="54">
        <f t="shared" si="0"/>
        <v>0.227272727272727</v>
      </c>
      <c r="F18" s="28">
        <v>83</v>
      </c>
      <c r="G18" s="28" t="s">
        <v>17</v>
      </c>
      <c r="H18" s="28">
        <v>0.6</v>
      </c>
      <c r="I18" s="28">
        <v>0.19</v>
      </c>
      <c r="J18" s="28">
        <v>0.19</v>
      </c>
      <c r="K18" s="28">
        <v>4.3228</v>
      </c>
      <c r="L18" s="28">
        <v>16</v>
      </c>
      <c r="M18" s="58">
        <v>0.242424242424242</v>
      </c>
      <c r="N18" s="28" t="s">
        <v>17</v>
      </c>
      <c r="O18" s="28" t="s">
        <v>17</v>
      </c>
    </row>
    <row r="19" ht="34" customHeight="1" spans="1:15">
      <c r="A19" s="28">
        <v>17</v>
      </c>
      <c r="B19" s="53">
        <v>22326001</v>
      </c>
      <c r="C19" s="53">
        <v>3.9324</v>
      </c>
      <c r="D19" s="28">
        <v>23</v>
      </c>
      <c r="E19" s="54">
        <f t="shared" si="0"/>
        <v>0.348484848484849</v>
      </c>
      <c r="F19" s="28">
        <v>110.53</v>
      </c>
      <c r="G19" s="28"/>
      <c r="H19" s="28">
        <f>C19*15%</f>
        <v>0.58986</v>
      </c>
      <c r="I19" s="28">
        <v>0.37</v>
      </c>
      <c r="J19" s="28">
        <v>0.37</v>
      </c>
      <c r="K19" s="28">
        <v>4.3024</v>
      </c>
      <c r="L19" s="28">
        <v>17</v>
      </c>
      <c r="M19" s="58">
        <v>0.257575757575758</v>
      </c>
      <c r="N19" s="28" t="s">
        <v>17</v>
      </c>
      <c r="O19" s="28" t="s">
        <v>17</v>
      </c>
    </row>
    <row r="20" ht="34" customHeight="1" spans="1:15">
      <c r="A20" s="28">
        <v>18</v>
      </c>
      <c r="B20" s="55">
        <v>22326009</v>
      </c>
      <c r="C20" s="55">
        <v>4.2179</v>
      </c>
      <c r="D20" s="28">
        <v>9</v>
      </c>
      <c r="E20" s="54">
        <f t="shared" si="0"/>
        <v>0.136363636363636</v>
      </c>
      <c r="F20" s="28">
        <v>69</v>
      </c>
      <c r="G20" s="28" t="s">
        <v>18</v>
      </c>
      <c r="H20" s="28">
        <v>0.6</v>
      </c>
      <c r="I20" s="28">
        <v>0.075</v>
      </c>
      <c r="J20" s="28">
        <v>0.075</v>
      </c>
      <c r="K20" s="28">
        <v>4.2929</v>
      </c>
      <c r="L20" s="28">
        <v>18</v>
      </c>
      <c r="M20" s="58">
        <v>0.272727272727273</v>
      </c>
      <c r="N20" s="28" t="s">
        <v>17</v>
      </c>
      <c r="O20" s="28" t="s">
        <v>17</v>
      </c>
    </row>
    <row r="21" ht="34" customHeight="1" spans="1:15">
      <c r="A21" s="28">
        <v>19</v>
      </c>
      <c r="B21" s="53">
        <v>22326059</v>
      </c>
      <c r="C21" s="53">
        <v>4.1647</v>
      </c>
      <c r="D21" s="28">
        <v>12</v>
      </c>
      <c r="E21" s="54">
        <f t="shared" si="0"/>
        <v>0.181818181818182</v>
      </c>
      <c r="F21" s="28">
        <v>50</v>
      </c>
      <c r="G21" s="28" t="s">
        <v>17</v>
      </c>
      <c r="H21" s="28">
        <v>0.6</v>
      </c>
      <c r="I21" s="28">
        <v>0.12</v>
      </c>
      <c r="J21" s="28">
        <v>0.12</v>
      </c>
      <c r="K21" s="28">
        <v>4.2847</v>
      </c>
      <c r="L21" s="28">
        <v>19</v>
      </c>
      <c r="M21" s="58">
        <v>0.287878787878788</v>
      </c>
      <c r="N21" s="28" t="s">
        <v>17</v>
      </c>
      <c r="O21" s="28" t="s">
        <v>17</v>
      </c>
    </row>
    <row r="22" ht="34" customHeight="1" spans="1:15">
      <c r="A22" s="28">
        <v>20</v>
      </c>
      <c r="B22" s="55">
        <v>22326015</v>
      </c>
      <c r="C22" s="55">
        <v>4.1794</v>
      </c>
      <c r="D22" s="28">
        <v>10</v>
      </c>
      <c r="E22" s="54">
        <f t="shared" si="0"/>
        <v>0.151515151515152</v>
      </c>
      <c r="F22" s="28">
        <v>41</v>
      </c>
      <c r="G22" s="28" t="s">
        <v>18</v>
      </c>
      <c r="H22" s="28">
        <v>0.6</v>
      </c>
      <c r="I22" s="28">
        <v>0.09</v>
      </c>
      <c r="J22" s="28">
        <v>0.09</v>
      </c>
      <c r="K22" s="28">
        <v>4.2694</v>
      </c>
      <c r="L22" s="28">
        <v>20</v>
      </c>
      <c r="M22" s="58">
        <v>0.303030303030303</v>
      </c>
      <c r="N22" s="28" t="s">
        <v>17</v>
      </c>
      <c r="O22" s="28" t="s">
        <v>17</v>
      </c>
    </row>
    <row r="23" ht="34" customHeight="1" spans="1:15">
      <c r="A23" s="28">
        <v>21</v>
      </c>
      <c r="B23" s="53">
        <v>22326043</v>
      </c>
      <c r="C23" s="53">
        <v>3.99</v>
      </c>
      <c r="D23" s="28">
        <v>22</v>
      </c>
      <c r="E23" s="54">
        <f t="shared" si="0"/>
        <v>0.333333333333333</v>
      </c>
      <c r="F23" s="28">
        <v>222.5</v>
      </c>
      <c r="G23" s="28"/>
      <c r="H23" s="28">
        <f>C23*15%</f>
        <v>0.5985</v>
      </c>
      <c r="I23" s="28">
        <v>0.205</v>
      </c>
      <c r="J23" s="28">
        <v>0.205</v>
      </c>
      <c r="K23" s="28">
        <v>4.195</v>
      </c>
      <c r="L23" s="28">
        <v>21</v>
      </c>
      <c r="M23" s="58">
        <v>0.318181818181818</v>
      </c>
      <c r="N23" s="28"/>
      <c r="O23" s="28"/>
    </row>
    <row r="24" ht="34" customHeight="1" spans="1:15">
      <c r="A24" s="28">
        <v>22</v>
      </c>
      <c r="B24" s="53">
        <v>22326012</v>
      </c>
      <c r="C24" s="53">
        <v>4.055</v>
      </c>
      <c r="D24" s="28">
        <v>20</v>
      </c>
      <c r="E24" s="54">
        <f t="shared" si="0"/>
        <v>0.303030303030303</v>
      </c>
      <c r="F24" s="28">
        <v>34</v>
      </c>
      <c r="G24" s="28" t="s">
        <v>17</v>
      </c>
      <c r="H24" s="28">
        <v>0.6</v>
      </c>
      <c r="I24" s="28">
        <v>0.14</v>
      </c>
      <c r="J24" s="28">
        <v>0.14</v>
      </c>
      <c r="K24" s="28">
        <v>4.195</v>
      </c>
      <c r="L24" s="28">
        <v>22</v>
      </c>
      <c r="M24" s="58">
        <v>0.333333333333333</v>
      </c>
      <c r="N24" s="28"/>
      <c r="O24" s="28"/>
    </row>
    <row r="25" ht="34" customHeight="1" spans="1:15">
      <c r="A25" s="28">
        <v>23</v>
      </c>
      <c r="B25" s="55">
        <v>22326019</v>
      </c>
      <c r="C25" s="55">
        <v>4.0618</v>
      </c>
      <c r="D25" s="28">
        <v>19</v>
      </c>
      <c r="E25" s="54">
        <f t="shared" si="0"/>
        <v>0.287878787878788</v>
      </c>
      <c r="F25" s="28">
        <v>32</v>
      </c>
      <c r="G25" s="28" t="s">
        <v>17</v>
      </c>
      <c r="H25" s="28">
        <v>0.6</v>
      </c>
      <c r="I25" s="28">
        <v>0.03</v>
      </c>
      <c r="J25" s="28">
        <v>0.03</v>
      </c>
      <c r="K25" s="28">
        <v>4.0918</v>
      </c>
      <c r="L25" s="28">
        <v>23</v>
      </c>
      <c r="M25" s="58">
        <v>0.348484848484849</v>
      </c>
      <c r="N25" s="28"/>
      <c r="O25" s="28"/>
    </row>
    <row r="26" ht="34" customHeight="1" spans="1:15">
      <c r="A26" s="28">
        <v>24</v>
      </c>
      <c r="B26" s="53">
        <v>22326068</v>
      </c>
      <c r="C26" s="53">
        <v>4.07</v>
      </c>
      <c r="D26" s="28">
        <v>18</v>
      </c>
      <c r="E26" s="54">
        <f t="shared" si="0"/>
        <v>0.272727272727273</v>
      </c>
      <c r="F26" s="28">
        <v>33</v>
      </c>
      <c r="G26" s="28" t="s">
        <v>17</v>
      </c>
      <c r="H26" s="28">
        <v>0.6</v>
      </c>
      <c r="I26" s="28">
        <v>0.02</v>
      </c>
      <c r="J26" s="28">
        <v>0.02</v>
      </c>
      <c r="K26" s="28">
        <v>4.09</v>
      </c>
      <c r="L26" s="28">
        <v>24</v>
      </c>
      <c r="M26" s="58">
        <v>0.363636363636364</v>
      </c>
      <c r="N26" s="28"/>
      <c r="O26" s="28"/>
    </row>
    <row r="27" ht="34" customHeight="1" spans="1:15">
      <c r="A27" s="28">
        <v>25</v>
      </c>
      <c r="B27" s="53">
        <v>22326058</v>
      </c>
      <c r="C27" s="53">
        <v>3.8603</v>
      </c>
      <c r="D27" s="28">
        <v>28</v>
      </c>
      <c r="E27" s="54">
        <f t="shared" si="0"/>
        <v>0.424242424242424</v>
      </c>
      <c r="F27" s="28">
        <v>96</v>
      </c>
      <c r="G27" s="28"/>
      <c r="H27" s="28">
        <f t="shared" ref="H27:H68" si="1">C27*15%</f>
        <v>0.579045</v>
      </c>
      <c r="I27" s="28">
        <v>0.175</v>
      </c>
      <c r="J27" s="28">
        <v>0.175</v>
      </c>
      <c r="K27" s="28">
        <v>4.0353</v>
      </c>
      <c r="L27" s="28">
        <v>25</v>
      </c>
      <c r="M27" s="58">
        <v>0.378787878787879</v>
      </c>
      <c r="N27" s="28"/>
      <c r="O27" s="28"/>
    </row>
    <row r="28" ht="34" customHeight="1" spans="1:15">
      <c r="A28" s="28">
        <v>26</v>
      </c>
      <c r="B28" s="55">
        <v>22326025</v>
      </c>
      <c r="C28" s="55">
        <v>3.6083</v>
      </c>
      <c r="D28" s="28">
        <v>36</v>
      </c>
      <c r="E28" s="54">
        <f t="shared" si="0"/>
        <v>0.545454545454545</v>
      </c>
      <c r="F28" s="28">
        <v>67</v>
      </c>
      <c r="G28" s="28"/>
      <c r="H28" s="28">
        <f t="shared" si="1"/>
        <v>0.541245</v>
      </c>
      <c r="I28" s="28">
        <v>0.36</v>
      </c>
      <c r="J28" s="28">
        <v>0.36</v>
      </c>
      <c r="K28" s="28">
        <v>3.9683</v>
      </c>
      <c r="L28" s="28">
        <v>26</v>
      </c>
      <c r="M28" s="58">
        <v>0.393939393939394</v>
      </c>
      <c r="N28" s="28"/>
      <c r="O28" s="28"/>
    </row>
    <row r="29" ht="34" customHeight="1" spans="1:15">
      <c r="A29" s="28">
        <v>27</v>
      </c>
      <c r="B29" s="53">
        <v>22326039</v>
      </c>
      <c r="C29" s="53">
        <v>3.8161</v>
      </c>
      <c r="D29" s="28">
        <v>30</v>
      </c>
      <c r="E29" s="54">
        <f t="shared" si="0"/>
        <v>0.454545454545455</v>
      </c>
      <c r="F29" s="28">
        <v>64</v>
      </c>
      <c r="G29" s="28"/>
      <c r="H29" s="28">
        <f t="shared" si="1"/>
        <v>0.572415</v>
      </c>
      <c r="I29" s="28">
        <v>0.13</v>
      </c>
      <c r="J29" s="28">
        <v>0.13</v>
      </c>
      <c r="K29" s="28">
        <v>3.9461</v>
      </c>
      <c r="L29" s="28">
        <v>27</v>
      </c>
      <c r="M29" s="58">
        <v>0.409090909090909</v>
      </c>
      <c r="N29" s="28"/>
      <c r="O29" s="28"/>
    </row>
    <row r="30" ht="34" customHeight="1" spans="1:15">
      <c r="A30" s="28">
        <v>28</v>
      </c>
      <c r="B30" s="55">
        <v>22326022</v>
      </c>
      <c r="C30" s="55">
        <v>3.9324</v>
      </c>
      <c r="D30" s="28">
        <v>24</v>
      </c>
      <c r="E30" s="54">
        <f t="shared" si="0"/>
        <v>0.363636363636364</v>
      </c>
      <c r="F30" s="28">
        <v>0</v>
      </c>
      <c r="G30" s="56"/>
      <c r="H30" s="28">
        <f t="shared" si="1"/>
        <v>0.58986</v>
      </c>
      <c r="I30" s="28">
        <v>0</v>
      </c>
      <c r="J30" s="28">
        <v>0</v>
      </c>
      <c r="K30" s="28">
        <v>3.9324</v>
      </c>
      <c r="L30" s="28">
        <v>28</v>
      </c>
      <c r="M30" s="58">
        <v>0.424242424242424</v>
      </c>
      <c r="N30" s="28"/>
      <c r="O30" s="28"/>
    </row>
    <row r="31" ht="34" customHeight="1" spans="1:15">
      <c r="A31" s="28">
        <v>29</v>
      </c>
      <c r="B31" s="55">
        <v>22326023</v>
      </c>
      <c r="C31" s="55">
        <v>3.8838</v>
      </c>
      <c r="D31" s="28">
        <v>26</v>
      </c>
      <c r="E31" s="54">
        <f t="shared" si="0"/>
        <v>0.393939393939394</v>
      </c>
      <c r="F31" s="28">
        <v>54</v>
      </c>
      <c r="G31" s="28"/>
      <c r="H31" s="28">
        <f t="shared" si="1"/>
        <v>0.58257</v>
      </c>
      <c r="I31" s="28">
        <v>0.03</v>
      </c>
      <c r="J31" s="28">
        <v>0.03</v>
      </c>
      <c r="K31" s="28">
        <v>3.9138</v>
      </c>
      <c r="L31" s="28">
        <v>29</v>
      </c>
      <c r="M31" s="58">
        <v>0.439393939393939</v>
      </c>
      <c r="N31" s="28"/>
      <c r="O31" s="28"/>
    </row>
    <row r="32" ht="34" customHeight="1" spans="1:15">
      <c r="A32" s="28">
        <v>30</v>
      </c>
      <c r="B32" s="53">
        <v>22326079</v>
      </c>
      <c r="C32" s="53">
        <v>3.9107</v>
      </c>
      <c r="D32" s="28">
        <v>25</v>
      </c>
      <c r="E32" s="54">
        <f t="shared" si="0"/>
        <v>0.378787878787879</v>
      </c>
      <c r="F32" s="28">
        <v>0</v>
      </c>
      <c r="G32" s="28"/>
      <c r="H32" s="28">
        <f t="shared" si="1"/>
        <v>0.586605</v>
      </c>
      <c r="I32" s="28">
        <v>0</v>
      </c>
      <c r="J32" s="28">
        <v>0</v>
      </c>
      <c r="K32" s="28">
        <v>3.9107</v>
      </c>
      <c r="L32" s="28">
        <v>30</v>
      </c>
      <c r="M32" s="58">
        <v>0.454545454545455</v>
      </c>
      <c r="N32" s="28"/>
      <c r="O32" s="28"/>
    </row>
    <row r="33" ht="34" customHeight="1" spans="1:15">
      <c r="A33" s="28">
        <v>31</v>
      </c>
      <c r="B33" s="55">
        <v>22326010</v>
      </c>
      <c r="C33" s="55">
        <v>3.8219</v>
      </c>
      <c r="D33" s="28">
        <v>29</v>
      </c>
      <c r="E33" s="54">
        <f t="shared" si="0"/>
        <v>0.439393939393939</v>
      </c>
      <c r="F33" s="28">
        <v>0</v>
      </c>
      <c r="G33" s="56"/>
      <c r="H33" s="28">
        <f t="shared" si="1"/>
        <v>0.573285</v>
      </c>
      <c r="I33" s="28">
        <v>0</v>
      </c>
      <c r="J33" s="28">
        <v>0</v>
      </c>
      <c r="K33" s="28">
        <v>3.8219</v>
      </c>
      <c r="L33" s="28">
        <v>31</v>
      </c>
      <c r="M33" s="58">
        <v>0.46969696969697</v>
      </c>
      <c r="N33" s="28"/>
      <c r="O33" s="28"/>
    </row>
    <row r="34" ht="34" customHeight="1" spans="1:15">
      <c r="A34" s="28">
        <v>32</v>
      </c>
      <c r="B34" s="55">
        <v>22326047</v>
      </c>
      <c r="C34" s="55">
        <v>3.8083</v>
      </c>
      <c r="D34" s="28">
        <v>31</v>
      </c>
      <c r="E34" s="54">
        <f t="shared" si="0"/>
        <v>0.46969696969697</v>
      </c>
      <c r="F34" s="28">
        <v>56</v>
      </c>
      <c r="G34" s="28"/>
      <c r="H34" s="28">
        <f t="shared" si="1"/>
        <v>0.571245</v>
      </c>
      <c r="I34" s="28">
        <v>0</v>
      </c>
      <c r="J34" s="28">
        <v>0</v>
      </c>
      <c r="K34" s="28">
        <v>3.8083</v>
      </c>
      <c r="L34" s="28">
        <v>32</v>
      </c>
      <c r="M34" s="58">
        <v>0.484848484848485</v>
      </c>
      <c r="N34" s="28"/>
      <c r="O34" s="28"/>
    </row>
    <row r="35" ht="34" customHeight="1" spans="1:15">
      <c r="A35" s="28">
        <v>33</v>
      </c>
      <c r="B35" s="53">
        <v>21309082</v>
      </c>
      <c r="C35" s="53">
        <v>3.7969</v>
      </c>
      <c r="D35" s="28">
        <v>32</v>
      </c>
      <c r="E35" s="54">
        <f t="shared" si="0"/>
        <v>0.484848484848485</v>
      </c>
      <c r="F35" s="28">
        <v>0</v>
      </c>
      <c r="G35" s="28"/>
      <c r="H35" s="28">
        <f t="shared" si="1"/>
        <v>0.569535</v>
      </c>
      <c r="I35" s="28">
        <v>0</v>
      </c>
      <c r="J35" s="28">
        <v>0</v>
      </c>
      <c r="K35" s="28">
        <v>3.7969</v>
      </c>
      <c r="L35" s="28">
        <v>33</v>
      </c>
      <c r="M35" s="58">
        <v>0.5</v>
      </c>
      <c r="N35" s="28"/>
      <c r="O35" s="28"/>
    </row>
    <row r="36" ht="34" customHeight="1" spans="1:15">
      <c r="A36" s="28">
        <v>34</v>
      </c>
      <c r="B36" s="53">
        <v>22326013</v>
      </c>
      <c r="C36" s="53">
        <v>3.7205</v>
      </c>
      <c r="D36" s="28">
        <v>33</v>
      </c>
      <c r="E36" s="54">
        <f t="shared" si="0"/>
        <v>0.5</v>
      </c>
      <c r="F36" s="28">
        <v>56</v>
      </c>
      <c r="G36" s="28"/>
      <c r="H36" s="28">
        <f t="shared" si="1"/>
        <v>0.558075</v>
      </c>
      <c r="I36" s="28">
        <v>0.05</v>
      </c>
      <c r="J36" s="28">
        <v>0.05</v>
      </c>
      <c r="K36" s="28">
        <v>3.7705</v>
      </c>
      <c r="L36" s="28">
        <v>34</v>
      </c>
      <c r="M36" s="58">
        <v>0.515151515151515</v>
      </c>
      <c r="N36" s="28"/>
      <c r="O36" s="28"/>
    </row>
    <row r="37" ht="34" customHeight="1" spans="1:15">
      <c r="A37" s="28">
        <v>35</v>
      </c>
      <c r="B37" s="53">
        <v>22326066</v>
      </c>
      <c r="C37" s="53">
        <v>3.7</v>
      </c>
      <c r="D37" s="28">
        <v>34</v>
      </c>
      <c r="E37" s="54">
        <f t="shared" si="0"/>
        <v>0.515151515151515</v>
      </c>
      <c r="F37" s="28">
        <v>0</v>
      </c>
      <c r="G37" s="28"/>
      <c r="H37" s="28">
        <f t="shared" si="1"/>
        <v>0.555</v>
      </c>
      <c r="I37" s="28">
        <v>0</v>
      </c>
      <c r="J37" s="28">
        <v>0</v>
      </c>
      <c r="K37" s="28">
        <v>3.7</v>
      </c>
      <c r="L37" s="28">
        <v>35</v>
      </c>
      <c r="M37" s="58">
        <v>0.53030303030303</v>
      </c>
      <c r="N37" s="28"/>
      <c r="O37" s="28"/>
    </row>
    <row r="38" ht="34" customHeight="1" spans="1:15">
      <c r="A38" s="28">
        <v>36</v>
      </c>
      <c r="B38" s="53">
        <v>22326028</v>
      </c>
      <c r="C38" s="53">
        <v>3.6395</v>
      </c>
      <c r="D38" s="28">
        <v>35</v>
      </c>
      <c r="E38" s="54">
        <f t="shared" si="0"/>
        <v>0.53030303030303</v>
      </c>
      <c r="F38" s="28">
        <v>0</v>
      </c>
      <c r="G38" s="28"/>
      <c r="H38" s="28">
        <f t="shared" si="1"/>
        <v>0.545925</v>
      </c>
      <c r="I38" s="28">
        <v>0</v>
      </c>
      <c r="J38" s="28">
        <v>0</v>
      </c>
      <c r="K38" s="28">
        <v>3.6395</v>
      </c>
      <c r="L38" s="28">
        <v>36</v>
      </c>
      <c r="M38" s="58">
        <v>0.545454545454545</v>
      </c>
      <c r="N38" s="28"/>
      <c r="O38" s="28"/>
    </row>
    <row r="39" ht="34" customHeight="1" spans="1:15">
      <c r="A39" s="28">
        <v>37</v>
      </c>
      <c r="B39" s="53">
        <v>22326065</v>
      </c>
      <c r="C39" s="53">
        <v>3.5717</v>
      </c>
      <c r="D39" s="28">
        <v>37</v>
      </c>
      <c r="E39" s="54">
        <f t="shared" si="0"/>
        <v>0.560606060606061</v>
      </c>
      <c r="F39" s="28">
        <v>0</v>
      </c>
      <c r="G39" s="28"/>
      <c r="H39" s="28">
        <f t="shared" si="1"/>
        <v>0.535755</v>
      </c>
      <c r="I39" s="28">
        <v>0</v>
      </c>
      <c r="J39" s="28">
        <v>0</v>
      </c>
      <c r="K39" s="28">
        <v>3.5717</v>
      </c>
      <c r="L39" s="28">
        <v>37</v>
      </c>
      <c r="M39" s="58">
        <v>0.560606060606061</v>
      </c>
      <c r="N39" s="28"/>
      <c r="O39" s="28"/>
    </row>
    <row r="40" ht="34" customHeight="1" spans="1:15">
      <c r="A40" s="28">
        <v>38</v>
      </c>
      <c r="B40" s="55">
        <v>22326008</v>
      </c>
      <c r="C40" s="55">
        <v>3.5639</v>
      </c>
      <c r="D40" s="28">
        <v>38</v>
      </c>
      <c r="E40" s="54">
        <f t="shared" si="0"/>
        <v>0.575757575757576</v>
      </c>
      <c r="F40" s="28">
        <v>0</v>
      </c>
      <c r="G40" s="28"/>
      <c r="H40" s="28">
        <f t="shared" si="1"/>
        <v>0.534585</v>
      </c>
      <c r="I40" s="28">
        <v>0</v>
      </c>
      <c r="J40" s="28">
        <v>0</v>
      </c>
      <c r="K40" s="28">
        <v>3.5639</v>
      </c>
      <c r="L40" s="28">
        <v>38</v>
      </c>
      <c r="M40" s="58">
        <v>0.575757575757576</v>
      </c>
      <c r="N40" s="28"/>
      <c r="O40" s="28"/>
    </row>
    <row r="41" ht="34" customHeight="1" spans="1:15">
      <c r="A41" s="28">
        <v>39</v>
      </c>
      <c r="B41" s="55">
        <v>22326040</v>
      </c>
      <c r="C41" s="55">
        <v>3.5588</v>
      </c>
      <c r="D41" s="28">
        <v>39</v>
      </c>
      <c r="E41" s="54">
        <f t="shared" si="0"/>
        <v>0.590909090909091</v>
      </c>
      <c r="F41" s="28">
        <v>0</v>
      </c>
      <c r="G41" s="28"/>
      <c r="H41" s="28">
        <f t="shared" si="1"/>
        <v>0.53382</v>
      </c>
      <c r="I41" s="28">
        <v>0</v>
      </c>
      <c r="J41" s="28">
        <v>0</v>
      </c>
      <c r="K41" s="28">
        <v>3.5588</v>
      </c>
      <c r="L41" s="28">
        <v>39</v>
      </c>
      <c r="M41" s="58">
        <v>0.590909090909091</v>
      </c>
      <c r="N41" s="28"/>
      <c r="O41" s="28"/>
    </row>
    <row r="42" ht="34" customHeight="1" spans="1:15">
      <c r="A42" s="28">
        <v>40</v>
      </c>
      <c r="B42" s="53">
        <v>22326077</v>
      </c>
      <c r="C42" s="53">
        <v>3.5567</v>
      </c>
      <c r="D42" s="28">
        <v>40</v>
      </c>
      <c r="E42" s="54">
        <f t="shared" si="0"/>
        <v>0.606060606060606</v>
      </c>
      <c r="F42" s="28">
        <v>0</v>
      </c>
      <c r="G42" s="28"/>
      <c r="H42" s="28">
        <f t="shared" si="1"/>
        <v>0.533505</v>
      </c>
      <c r="I42" s="28">
        <v>0</v>
      </c>
      <c r="J42" s="28">
        <v>0</v>
      </c>
      <c r="K42" s="28">
        <v>3.5567</v>
      </c>
      <c r="L42" s="28">
        <v>40</v>
      </c>
      <c r="M42" s="58">
        <v>0.606060606060606</v>
      </c>
      <c r="N42" s="28"/>
      <c r="O42" s="28"/>
    </row>
    <row r="43" ht="34" customHeight="1" spans="1:15">
      <c r="A43" s="28">
        <v>41</v>
      </c>
      <c r="B43" s="55">
        <v>21315234</v>
      </c>
      <c r="C43" s="55">
        <v>3.5411</v>
      </c>
      <c r="D43" s="28">
        <v>41</v>
      </c>
      <c r="E43" s="54">
        <f t="shared" si="0"/>
        <v>0.621212121212121</v>
      </c>
      <c r="F43" s="28">
        <v>0</v>
      </c>
      <c r="G43" s="56"/>
      <c r="H43" s="28">
        <f t="shared" si="1"/>
        <v>0.531165</v>
      </c>
      <c r="I43" s="28">
        <v>0</v>
      </c>
      <c r="J43" s="28">
        <v>0</v>
      </c>
      <c r="K43" s="28">
        <v>3.5411</v>
      </c>
      <c r="L43" s="28">
        <v>41</v>
      </c>
      <c r="M43" s="58">
        <v>0.621212121212121</v>
      </c>
      <c r="N43" s="28"/>
      <c r="O43" s="28"/>
    </row>
    <row r="44" ht="34" customHeight="1" spans="1:15">
      <c r="A44" s="28">
        <v>42</v>
      </c>
      <c r="B44" s="53">
        <v>22326075</v>
      </c>
      <c r="C44" s="53">
        <v>3.5279</v>
      </c>
      <c r="D44" s="28">
        <v>42</v>
      </c>
      <c r="E44" s="54">
        <f t="shared" si="0"/>
        <v>0.636363636363636</v>
      </c>
      <c r="F44" s="28">
        <v>0</v>
      </c>
      <c r="G44" s="28"/>
      <c r="H44" s="28">
        <f t="shared" si="1"/>
        <v>0.529185</v>
      </c>
      <c r="I44" s="28">
        <v>0</v>
      </c>
      <c r="J44" s="28">
        <v>0</v>
      </c>
      <c r="K44" s="28">
        <v>3.5279</v>
      </c>
      <c r="L44" s="28">
        <v>42</v>
      </c>
      <c r="M44" s="58">
        <v>0.636363636363636</v>
      </c>
      <c r="N44" s="28"/>
      <c r="O44" s="28"/>
    </row>
    <row r="45" ht="34" customHeight="1" spans="1:15">
      <c r="A45" s="28">
        <v>43</v>
      </c>
      <c r="B45" s="53">
        <v>22326076</v>
      </c>
      <c r="C45" s="53">
        <v>3.4906</v>
      </c>
      <c r="D45" s="28">
        <v>43</v>
      </c>
      <c r="E45" s="54">
        <f t="shared" si="0"/>
        <v>0.651515151515151</v>
      </c>
      <c r="F45" s="28">
        <v>0</v>
      </c>
      <c r="G45" s="28"/>
      <c r="H45" s="28">
        <f t="shared" si="1"/>
        <v>0.52359</v>
      </c>
      <c r="I45" s="28">
        <v>0</v>
      </c>
      <c r="J45" s="28">
        <v>0</v>
      </c>
      <c r="K45" s="28">
        <v>3.4906</v>
      </c>
      <c r="L45" s="28">
        <v>43</v>
      </c>
      <c r="M45" s="58">
        <v>0.651515151515151</v>
      </c>
      <c r="N45" s="28"/>
      <c r="O45" s="28"/>
    </row>
    <row r="46" ht="34" customHeight="1" spans="1:15">
      <c r="A46" s="28">
        <v>44</v>
      </c>
      <c r="B46" s="53">
        <v>22326048</v>
      </c>
      <c r="C46" s="53">
        <v>3.45</v>
      </c>
      <c r="D46" s="28">
        <v>44</v>
      </c>
      <c r="E46" s="54">
        <f t="shared" si="0"/>
        <v>0.666666666666667</v>
      </c>
      <c r="F46" s="28">
        <v>0</v>
      </c>
      <c r="G46" s="28"/>
      <c r="H46" s="28">
        <f t="shared" si="1"/>
        <v>0.5175</v>
      </c>
      <c r="I46" s="28">
        <v>0</v>
      </c>
      <c r="J46" s="28">
        <v>0</v>
      </c>
      <c r="K46" s="28">
        <v>3.45</v>
      </c>
      <c r="L46" s="28">
        <v>44</v>
      </c>
      <c r="M46" s="58">
        <v>0.666666666666667</v>
      </c>
      <c r="N46" s="28"/>
      <c r="O46" s="28"/>
    </row>
    <row r="47" ht="34" customHeight="1" spans="1:15">
      <c r="A47" s="28">
        <v>45</v>
      </c>
      <c r="B47" s="55">
        <v>22326037</v>
      </c>
      <c r="C47" s="55">
        <v>3.4453</v>
      </c>
      <c r="D47" s="28">
        <v>45</v>
      </c>
      <c r="E47" s="54">
        <f t="shared" si="0"/>
        <v>0.681818181818182</v>
      </c>
      <c r="F47" s="28">
        <v>0</v>
      </c>
      <c r="G47" s="56"/>
      <c r="H47" s="28">
        <f t="shared" si="1"/>
        <v>0.516795</v>
      </c>
      <c r="I47" s="28">
        <v>0</v>
      </c>
      <c r="J47" s="28">
        <v>0</v>
      </c>
      <c r="K47" s="28">
        <v>3.4453</v>
      </c>
      <c r="L47" s="28">
        <v>45</v>
      </c>
      <c r="M47" s="58">
        <v>0.681818181818182</v>
      </c>
      <c r="N47" s="28"/>
      <c r="O47" s="28"/>
    </row>
    <row r="48" s="1" customFormat="1" ht="34" customHeight="1" spans="1:15">
      <c r="A48" s="28">
        <v>46</v>
      </c>
      <c r="B48" s="55">
        <v>22326044</v>
      </c>
      <c r="C48" s="55">
        <v>3.4441</v>
      </c>
      <c r="D48" s="28">
        <v>46</v>
      </c>
      <c r="E48" s="54">
        <f t="shared" si="0"/>
        <v>0.696969696969697</v>
      </c>
      <c r="F48" s="28">
        <v>0</v>
      </c>
      <c r="G48" s="56"/>
      <c r="H48" s="28">
        <f t="shared" si="1"/>
        <v>0.516615</v>
      </c>
      <c r="I48" s="28">
        <v>0</v>
      </c>
      <c r="J48" s="28">
        <v>0</v>
      </c>
      <c r="K48" s="28">
        <v>3.4441</v>
      </c>
      <c r="L48" s="28">
        <v>46</v>
      </c>
      <c r="M48" s="58">
        <v>0.696969696969697</v>
      </c>
      <c r="N48" s="28"/>
      <c r="O48" s="28"/>
    </row>
    <row r="49" ht="34" customHeight="1" spans="1:15">
      <c r="A49" s="28">
        <v>47</v>
      </c>
      <c r="B49" s="53">
        <v>22326050</v>
      </c>
      <c r="C49" s="53">
        <v>3.4365</v>
      </c>
      <c r="D49" s="28">
        <v>47</v>
      </c>
      <c r="E49" s="54">
        <f t="shared" si="0"/>
        <v>0.712121212121212</v>
      </c>
      <c r="F49" s="28">
        <v>0</v>
      </c>
      <c r="G49" s="28"/>
      <c r="H49" s="28">
        <f t="shared" si="1"/>
        <v>0.515475</v>
      </c>
      <c r="I49" s="28">
        <v>0</v>
      </c>
      <c r="J49" s="28">
        <v>0</v>
      </c>
      <c r="K49" s="28">
        <v>3.4365</v>
      </c>
      <c r="L49" s="28">
        <v>47</v>
      </c>
      <c r="M49" s="58">
        <v>0.712121212121212</v>
      </c>
      <c r="N49" s="28"/>
      <c r="O49" s="28"/>
    </row>
    <row r="50" ht="34" customHeight="1" spans="1:15">
      <c r="A50" s="28">
        <v>48</v>
      </c>
      <c r="B50" s="55">
        <v>21310028</v>
      </c>
      <c r="C50" s="55">
        <v>3.4328</v>
      </c>
      <c r="D50" s="28">
        <v>48</v>
      </c>
      <c r="E50" s="54">
        <f t="shared" si="0"/>
        <v>0.727272727272727</v>
      </c>
      <c r="F50" s="28">
        <v>0</v>
      </c>
      <c r="G50" s="56"/>
      <c r="H50" s="28">
        <f t="shared" si="1"/>
        <v>0.51492</v>
      </c>
      <c r="I50" s="28">
        <v>0</v>
      </c>
      <c r="J50" s="28">
        <v>0</v>
      </c>
      <c r="K50" s="28">
        <v>3.4328</v>
      </c>
      <c r="L50" s="28">
        <v>48</v>
      </c>
      <c r="M50" s="58">
        <v>0.727272727272727</v>
      </c>
      <c r="N50" s="28"/>
      <c r="O50" s="28"/>
    </row>
    <row r="51" ht="34" customHeight="1" spans="1:15">
      <c r="A51" s="28">
        <v>49</v>
      </c>
      <c r="B51" s="53">
        <v>22326002</v>
      </c>
      <c r="C51" s="53">
        <v>3.4265</v>
      </c>
      <c r="D51" s="28">
        <v>49</v>
      </c>
      <c r="E51" s="54">
        <f t="shared" si="0"/>
        <v>0.742424242424242</v>
      </c>
      <c r="F51" s="28">
        <v>0</v>
      </c>
      <c r="G51" s="28"/>
      <c r="H51" s="28">
        <f t="shared" si="1"/>
        <v>0.513975</v>
      </c>
      <c r="I51" s="28">
        <v>0</v>
      </c>
      <c r="J51" s="28">
        <v>0</v>
      </c>
      <c r="K51" s="28">
        <v>3.4265</v>
      </c>
      <c r="L51" s="28">
        <v>49</v>
      </c>
      <c r="M51" s="58">
        <v>0.742424242424242</v>
      </c>
      <c r="N51" s="28"/>
      <c r="O51" s="28"/>
    </row>
    <row r="52" ht="34" customHeight="1" spans="1:15">
      <c r="A52" s="28">
        <v>50</v>
      </c>
      <c r="B52" s="53">
        <v>22326061</v>
      </c>
      <c r="C52" s="53">
        <v>3.4</v>
      </c>
      <c r="D52" s="28">
        <v>50</v>
      </c>
      <c r="E52" s="54">
        <f t="shared" si="0"/>
        <v>0.757575757575758</v>
      </c>
      <c r="F52" s="28">
        <v>0</v>
      </c>
      <c r="G52" s="28"/>
      <c r="H52" s="28">
        <f t="shared" si="1"/>
        <v>0.51</v>
      </c>
      <c r="I52" s="28">
        <v>0</v>
      </c>
      <c r="J52" s="28">
        <v>0</v>
      </c>
      <c r="K52" s="28">
        <v>3.4</v>
      </c>
      <c r="L52" s="28">
        <v>50</v>
      </c>
      <c r="M52" s="58">
        <v>0.757575757575758</v>
      </c>
      <c r="N52" s="28"/>
      <c r="O52" s="28"/>
    </row>
    <row r="53" ht="34" customHeight="1" spans="1:15">
      <c r="A53" s="28">
        <v>51</v>
      </c>
      <c r="B53" s="53">
        <v>22326056</v>
      </c>
      <c r="C53" s="53">
        <v>3.2531</v>
      </c>
      <c r="D53" s="28">
        <v>54</v>
      </c>
      <c r="E53" s="54">
        <f t="shared" si="0"/>
        <v>0.818181818181818</v>
      </c>
      <c r="F53" s="28">
        <v>86</v>
      </c>
      <c r="G53" s="28"/>
      <c r="H53" s="28">
        <f t="shared" si="1"/>
        <v>0.487965</v>
      </c>
      <c r="I53" s="28">
        <v>0.12</v>
      </c>
      <c r="J53" s="28">
        <v>0.12</v>
      </c>
      <c r="K53" s="28">
        <v>3.3731</v>
      </c>
      <c r="L53" s="28">
        <v>51</v>
      </c>
      <c r="M53" s="58">
        <v>0.772727272727273</v>
      </c>
      <c r="N53" s="28"/>
      <c r="O53" s="28"/>
    </row>
    <row r="54" ht="34" customHeight="1" spans="1:15">
      <c r="A54" s="28">
        <v>52</v>
      </c>
      <c r="B54" s="53">
        <v>22326074</v>
      </c>
      <c r="C54" s="53">
        <v>3.3368</v>
      </c>
      <c r="D54" s="28">
        <v>51</v>
      </c>
      <c r="E54" s="54">
        <f t="shared" si="0"/>
        <v>0.772727272727273</v>
      </c>
      <c r="F54" s="28">
        <v>0</v>
      </c>
      <c r="G54" s="28"/>
      <c r="H54" s="28">
        <f t="shared" si="1"/>
        <v>0.50052</v>
      </c>
      <c r="I54" s="28">
        <v>0</v>
      </c>
      <c r="J54" s="28">
        <v>0</v>
      </c>
      <c r="K54" s="28">
        <v>3.3368</v>
      </c>
      <c r="L54" s="28">
        <v>52</v>
      </c>
      <c r="M54" s="58">
        <v>0.787878787878788</v>
      </c>
      <c r="N54" s="28"/>
      <c r="O54" s="28"/>
    </row>
    <row r="55" ht="34" customHeight="1" spans="1:15">
      <c r="A55" s="28">
        <v>53</v>
      </c>
      <c r="B55" s="53">
        <v>22326017</v>
      </c>
      <c r="C55" s="53">
        <v>3.3265</v>
      </c>
      <c r="D55" s="28">
        <v>52</v>
      </c>
      <c r="E55" s="54">
        <f t="shared" si="0"/>
        <v>0.787878787878788</v>
      </c>
      <c r="F55" s="28">
        <v>0</v>
      </c>
      <c r="G55" s="28"/>
      <c r="H55" s="28">
        <f t="shared" si="1"/>
        <v>0.498975</v>
      </c>
      <c r="I55" s="28">
        <v>0</v>
      </c>
      <c r="J55" s="28">
        <v>0</v>
      </c>
      <c r="K55" s="28">
        <v>3.3265</v>
      </c>
      <c r="L55" s="28">
        <v>53</v>
      </c>
      <c r="M55" s="58">
        <v>0.803030303030303</v>
      </c>
      <c r="N55" s="28"/>
      <c r="O55" s="28"/>
    </row>
    <row r="56" ht="34" customHeight="1" spans="1:15">
      <c r="A56" s="28">
        <v>54</v>
      </c>
      <c r="B56" s="53">
        <v>22326067</v>
      </c>
      <c r="C56" s="53">
        <v>3.2853</v>
      </c>
      <c r="D56" s="28">
        <v>53</v>
      </c>
      <c r="E56" s="54">
        <f t="shared" si="0"/>
        <v>0.803030303030303</v>
      </c>
      <c r="F56" s="28">
        <v>0</v>
      </c>
      <c r="G56" s="28"/>
      <c r="H56" s="28">
        <f t="shared" si="1"/>
        <v>0.492795</v>
      </c>
      <c r="I56" s="28">
        <v>0</v>
      </c>
      <c r="J56" s="28">
        <v>0</v>
      </c>
      <c r="K56" s="28">
        <v>3.2853</v>
      </c>
      <c r="L56" s="28">
        <v>54</v>
      </c>
      <c r="M56" s="58">
        <v>0.818181818181818</v>
      </c>
      <c r="N56" s="28"/>
      <c r="O56" s="28"/>
    </row>
    <row r="57" ht="34" customHeight="1" spans="1:15">
      <c r="A57" s="28">
        <v>55</v>
      </c>
      <c r="B57" s="55">
        <v>22326011</v>
      </c>
      <c r="C57" s="55">
        <v>3.2375</v>
      </c>
      <c r="D57" s="28">
        <v>55</v>
      </c>
      <c r="E57" s="54">
        <f t="shared" si="0"/>
        <v>0.833333333333333</v>
      </c>
      <c r="F57" s="28">
        <v>0</v>
      </c>
      <c r="G57" s="56"/>
      <c r="H57" s="28">
        <f t="shared" si="1"/>
        <v>0.485625</v>
      </c>
      <c r="I57" s="28">
        <v>0</v>
      </c>
      <c r="J57" s="28">
        <v>0</v>
      </c>
      <c r="K57" s="28">
        <v>3.2375</v>
      </c>
      <c r="L57" s="28">
        <v>55</v>
      </c>
      <c r="M57" s="58">
        <v>0.833333333333333</v>
      </c>
      <c r="N57" s="28"/>
      <c r="O57" s="28"/>
    </row>
    <row r="58" ht="34" customHeight="1" spans="1:15">
      <c r="A58" s="28">
        <v>56</v>
      </c>
      <c r="B58" s="53">
        <v>22326046</v>
      </c>
      <c r="C58" s="53">
        <v>3.2324</v>
      </c>
      <c r="D58" s="28">
        <v>56</v>
      </c>
      <c r="E58" s="54">
        <f t="shared" si="0"/>
        <v>0.848484848484849</v>
      </c>
      <c r="F58" s="28">
        <v>0</v>
      </c>
      <c r="G58" s="28"/>
      <c r="H58" s="28">
        <f t="shared" si="1"/>
        <v>0.48486</v>
      </c>
      <c r="I58" s="28">
        <v>0</v>
      </c>
      <c r="J58" s="28">
        <v>0</v>
      </c>
      <c r="K58" s="28">
        <v>3.2324</v>
      </c>
      <c r="L58" s="28">
        <v>56</v>
      </c>
      <c r="M58" s="58">
        <v>0.848484848484849</v>
      </c>
      <c r="N58" s="28"/>
      <c r="O58" s="28"/>
    </row>
    <row r="59" ht="34" customHeight="1" spans="1:15">
      <c r="A59" s="28">
        <v>57</v>
      </c>
      <c r="B59" s="55">
        <v>22326033</v>
      </c>
      <c r="C59" s="55">
        <v>3.1833</v>
      </c>
      <c r="D59" s="28">
        <v>57</v>
      </c>
      <c r="E59" s="54">
        <f t="shared" si="0"/>
        <v>0.863636363636364</v>
      </c>
      <c r="F59" s="28">
        <v>0</v>
      </c>
      <c r="G59" s="28"/>
      <c r="H59" s="28">
        <f t="shared" si="1"/>
        <v>0.477495</v>
      </c>
      <c r="I59" s="28">
        <v>0</v>
      </c>
      <c r="J59" s="28">
        <v>0</v>
      </c>
      <c r="K59" s="28">
        <v>3.1833</v>
      </c>
      <c r="L59" s="28">
        <v>57</v>
      </c>
      <c r="M59" s="58">
        <v>0.863636363636364</v>
      </c>
      <c r="N59" s="28"/>
      <c r="O59" s="28"/>
    </row>
    <row r="60" ht="34" customHeight="1" spans="1:15">
      <c r="A60" s="28">
        <v>58</v>
      </c>
      <c r="B60" s="55">
        <v>22326081</v>
      </c>
      <c r="C60" s="55">
        <v>3.15</v>
      </c>
      <c r="D60" s="28">
        <v>58</v>
      </c>
      <c r="E60" s="54">
        <f t="shared" si="0"/>
        <v>0.878787878787879</v>
      </c>
      <c r="F60" s="28">
        <v>0</v>
      </c>
      <c r="G60" s="28"/>
      <c r="H60" s="28">
        <f t="shared" si="1"/>
        <v>0.4725</v>
      </c>
      <c r="I60" s="28">
        <v>0</v>
      </c>
      <c r="J60" s="28">
        <v>0</v>
      </c>
      <c r="K60" s="28">
        <v>3.15</v>
      </c>
      <c r="L60" s="28">
        <v>58</v>
      </c>
      <c r="M60" s="58">
        <v>0.878787878787879</v>
      </c>
      <c r="N60" s="28"/>
      <c r="O60" s="28"/>
    </row>
    <row r="61" ht="34" customHeight="1" spans="1:15">
      <c r="A61" s="28">
        <v>59</v>
      </c>
      <c r="B61" s="55">
        <v>22326032</v>
      </c>
      <c r="C61" s="55">
        <v>3.0456</v>
      </c>
      <c r="D61" s="28">
        <v>59</v>
      </c>
      <c r="E61" s="54">
        <f t="shared" si="0"/>
        <v>0.893939393939394</v>
      </c>
      <c r="F61" s="28">
        <v>0</v>
      </c>
      <c r="G61" s="28"/>
      <c r="H61" s="28">
        <f t="shared" si="1"/>
        <v>0.45684</v>
      </c>
      <c r="I61" s="28">
        <v>0</v>
      </c>
      <c r="J61" s="28">
        <v>0</v>
      </c>
      <c r="K61" s="28">
        <v>3.0456</v>
      </c>
      <c r="L61" s="28">
        <v>59</v>
      </c>
      <c r="M61" s="58">
        <v>0.893939393939394</v>
      </c>
      <c r="N61" s="28"/>
      <c r="O61" s="28"/>
    </row>
    <row r="62" ht="34" customHeight="1" spans="1:15">
      <c r="A62" s="28">
        <v>60</v>
      </c>
      <c r="B62" s="53">
        <v>22326052</v>
      </c>
      <c r="C62" s="53">
        <v>3.0162</v>
      </c>
      <c r="D62" s="28">
        <v>60</v>
      </c>
      <c r="E62" s="54">
        <f t="shared" si="0"/>
        <v>0.909090909090909</v>
      </c>
      <c r="F62" s="28">
        <v>0</v>
      </c>
      <c r="G62" s="28"/>
      <c r="H62" s="28">
        <f t="shared" si="1"/>
        <v>0.45243</v>
      </c>
      <c r="I62" s="28">
        <v>0</v>
      </c>
      <c r="J62" s="28">
        <v>0</v>
      </c>
      <c r="K62" s="28">
        <v>3.0162</v>
      </c>
      <c r="L62" s="28">
        <v>60</v>
      </c>
      <c r="M62" s="58">
        <v>0.909090909090909</v>
      </c>
      <c r="N62" s="28"/>
      <c r="O62" s="28"/>
    </row>
    <row r="63" ht="34" customHeight="1" spans="1:15">
      <c r="A63" s="28">
        <v>61</v>
      </c>
      <c r="B63" s="55">
        <v>22326045</v>
      </c>
      <c r="C63" s="55">
        <v>2.9844</v>
      </c>
      <c r="D63" s="28">
        <v>61</v>
      </c>
      <c r="E63" s="54">
        <f t="shared" si="0"/>
        <v>0.924242424242424</v>
      </c>
      <c r="F63" s="28">
        <v>0</v>
      </c>
      <c r="G63" s="28"/>
      <c r="H63" s="28">
        <f t="shared" si="1"/>
        <v>0.44766</v>
      </c>
      <c r="I63" s="28">
        <v>0</v>
      </c>
      <c r="J63" s="28">
        <v>0</v>
      </c>
      <c r="K63" s="28">
        <v>2.9844</v>
      </c>
      <c r="L63" s="28">
        <v>61</v>
      </c>
      <c r="M63" s="58">
        <v>0.924242424242424</v>
      </c>
      <c r="N63" s="28"/>
      <c r="O63" s="28"/>
    </row>
    <row r="64" ht="34" customHeight="1" spans="1:15">
      <c r="A64" s="28">
        <v>62</v>
      </c>
      <c r="B64" s="55">
        <v>22326042</v>
      </c>
      <c r="C64" s="55">
        <v>2.9472</v>
      </c>
      <c r="D64" s="28">
        <v>62</v>
      </c>
      <c r="E64" s="54">
        <f t="shared" si="0"/>
        <v>0.939393939393939</v>
      </c>
      <c r="F64" s="28">
        <v>0</v>
      </c>
      <c r="G64" s="56"/>
      <c r="H64" s="28">
        <f t="shared" si="1"/>
        <v>0.44208</v>
      </c>
      <c r="I64" s="28">
        <v>0</v>
      </c>
      <c r="J64" s="28">
        <v>0</v>
      </c>
      <c r="K64" s="28">
        <v>2.9472</v>
      </c>
      <c r="L64" s="28">
        <v>62</v>
      </c>
      <c r="M64" s="58">
        <v>0.939393939393939</v>
      </c>
      <c r="N64" s="28"/>
      <c r="O64" s="28"/>
    </row>
    <row r="65" ht="34" customHeight="1" spans="1:15">
      <c r="A65" s="28">
        <v>63</v>
      </c>
      <c r="B65" s="53">
        <v>22326064</v>
      </c>
      <c r="C65" s="53">
        <v>2.7875</v>
      </c>
      <c r="D65" s="28">
        <v>63</v>
      </c>
      <c r="E65" s="54">
        <f t="shared" si="0"/>
        <v>0.954545454545455</v>
      </c>
      <c r="F65" s="28">
        <v>0</v>
      </c>
      <c r="G65" s="28"/>
      <c r="H65" s="28">
        <f t="shared" si="1"/>
        <v>0.418125</v>
      </c>
      <c r="I65" s="28">
        <v>0</v>
      </c>
      <c r="J65" s="28">
        <v>0</v>
      </c>
      <c r="K65" s="28">
        <v>2.7875</v>
      </c>
      <c r="L65" s="28">
        <v>63</v>
      </c>
      <c r="M65" s="58">
        <v>0.954545454545455</v>
      </c>
      <c r="N65" s="28"/>
      <c r="O65" s="28"/>
    </row>
    <row r="66" ht="34" customHeight="1" spans="1:15">
      <c r="A66" s="28">
        <v>64</v>
      </c>
      <c r="B66" s="55">
        <v>22326004</v>
      </c>
      <c r="C66" s="55">
        <v>2.6893</v>
      </c>
      <c r="D66" s="28">
        <v>64</v>
      </c>
      <c r="E66" s="54">
        <f t="shared" si="0"/>
        <v>0.96969696969697</v>
      </c>
      <c r="F66" s="28">
        <v>0</v>
      </c>
      <c r="G66" s="28"/>
      <c r="H66" s="28">
        <f t="shared" si="1"/>
        <v>0.403395</v>
      </c>
      <c r="I66" s="28">
        <v>0</v>
      </c>
      <c r="J66" s="28">
        <v>0</v>
      </c>
      <c r="K66" s="28">
        <v>2.6893</v>
      </c>
      <c r="L66" s="28">
        <v>64</v>
      </c>
      <c r="M66" s="58">
        <v>0.96969696969697</v>
      </c>
      <c r="N66" s="28"/>
      <c r="O66" s="28"/>
    </row>
    <row r="67" ht="34" customHeight="1" spans="1:15">
      <c r="A67" s="28">
        <v>65</v>
      </c>
      <c r="B67" s="53">
        <v>22326071</v>
      </c>
      <c r="C67" s="53">
        <v>2.5034</v>
      </c>
      <c r="D67" s="28">
        <v>65</v>
      </c>
      <c r="E67" s="54">
        <f>D67/66</f>
        <v>0.984848484848485</v>
      </c>
      <c r="F67" s="28">
        <v>0</v>
      </c>
      <c r="G67" s="28"/>
      <c r="H67" s="28">
        <f t="shared" si="1"/>
        <v>0.37551</v>
      </c>
      <c r="I67" s="28">
        <v>0</v>
      </c>
      <c r="J67" s="28">
        <v>0</v>
      </c>
      <c r="K67" s="28">
        <v>2.5034</v>
      </c>
      <c r="L67" s="28">
        <v>65</v>
      </c>
      <c r="M67" s="58">
        <v>0.984848484848485</v>
      </c>
      <c r="N67" s="28"/>
      <c r="O67" s="28"/>
    </row>
    <row r="68" ht="34" customHeight="1" spans="1:15">
      <c r="A68" s="28">
        <v>66</v>
      </c>
      <c r="B68" s="53">
        <v>22326080</v>
      </c>
      <c r="C68" s="53">
        <v>2.0855</v>
      </c>
      <c r="D68" s="28">
        <v>66</v>
      </c>
      <c r="E68" s="54">
        <f>D68/66</f>
        <v>1</v>
      </c>
      <c r="F68" s="28">
        <v>0</v>
      </c>
      <c r="G68" s="28"/>
      <c r="H68" s="28">
        <f t="shared" si="1"/>
        <v>0.312825</v>
      </c>
      <c r="I68" s="28">
        <v>0</v>
      </c>
      <c r="J68" s="28">
        <v>0</v>
      </c>
      <c r="K68" s="28">
        <v>2.0855</v>
      </c>
      <c r="L68" s="28">
        <v>66</v>
      </c>
      <c r="M68" s="58">
        <v>1</v>
      </c>
      <c r="N68" s="28"/>
      <c r="O68" s="28"/>
    </row>
  </sheetData>
  <autoFilter xmlns:etc="http://www.wps.cn/officeDocument/2017/etCustomData" ref="A2:P68" etc:filterBottomFollowUsedRange="0">
    <sortState ref="A2:P68">
      <sortCondition ref="K2:K68" descending="1"/>
    </sortState>
    <extLst/>
  </autoFilter>
  <mergeCells count="1">
    <mergeCell ref="D1:N1"/>
  </mergeCells>
  <pageMargins left="0.700694444444445" right="0.700694444444445" top="0.751388888888889" bottom="0.751388888888889" header="0.298611111111111" footer="0.298611111111111"/>
  <pageSetup paperSize="9" scale="53"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7"/>
  <sheetViews>
    <sheetView zoomScale="85" zoomScaleNormal="85" workbookViewId="0">
      <pane xSplit="2" topLeftCell="C1" activePane="topRight" state="frozen"/>
      <selection/>
      <selection pane="topRight" activeCell="C1" sqref="C$1:C$1048576"/>
    </sheetView>
  </sheetViews>
  <sheetFormatPr defaultColWidth="9" defaultRowHeight="13.5"/>
  <cols>
    <col min="1" max="1" width="9" style="1"/>
    <col min="2" max="2" width="10.1083333333333" style="3" customWidth="1"/>
    <col min="3" max="3" width="9" style="3"/>
    <col min="4" max="4" width="9.41666666666667" style="62"/>
    <col min="5" max="5" width="10.5833333333333" style="63" customWidth="1"/>
    <col min="6" max="6" width="9" style="3"/>
    <col min="7" max="7" width="10.1416666666667" style="3" customWidth="1"/>
    <col min="8" max="10" width="9" style="3"/>
    <col min="11" max="11" width="9.70833333333333" style="3" customWidth="1"/>
    <col min="12" max="12" width="9.41666666666667" style="3"/>
    <col min="13" max="13" width="9.10833333333333" style="63"/>
    <col min="14" max="14" width="11.3166666666667" style="62" customWidth="1"/>
    <col min="15" max="15" width="11.4666666666667" style="62" customWidth="1"/>
    <col min="16" max="16" width="9" style="7"/>
    <col min="17" max="16384" width="9" style="3"/>
  </cols>
  <sheetData>
    <row r="1" ht="120" customHeight="1" spans="4:14">
      <c r="D1" s="64" t="s">
        <v>20</v>
      </c>
      <c r="E1" s="65"/>
      <c r="F1" s="65"/>
      <c r="G1" s="65"/>
      <c r="H1" s="65"/>
      <c r="I1" s="65"/>
      <c r="J1" s="65"/>
      <c r="K1" s="65"/>
      <c r="L1" s="65"/>
      <c r="M1" s="65"/>
      <c r="N1" s="65"/>
    </row>
    <row r="2" s="60" customFormat="1" ht="33" customHeight="1" spans="1:15">
      <c r="A2" s="49" t="s">
        <v>1</v>
      </c>
      <c r="B2" s="56" t="s">
        <v>2</v>
      </c>
      <c r="C2" s="49" t="s">
        <v>3</v>
      </c>
      <c r="D2" s="49" t="s">
        <v>4</v>
      </c>
      <c r="E2" s="57" t="s">
        <v>5</v>
      </c>
      <c r="F2" s="49" t="s">
        <v>6</v>
      </c>
      <c r="G2" s="49" t="s">
        <v>7</v>
      </c>
      <c r="H2" s="49" t="s">
        <v>8</v>
      </c>
      <c r="I2" s="49" t="s">
        <v>9</v>
      </c>
      <c r="J2" s="49" t="s">
        <v>10</v>
      </c>
      <c r="K2" s="49" t="s">
        <v>11</v>
      </c>
      <c r="L2" s="49" t="s">
        <v>12</v>
      </c>
      <c r="M2" s="57" t="s">
        <v>13</v>
      </c>
      <c r="N2" s="49" t="s">
        <v>14</v>
      </c>
      <c r="O2" s="49" t="s">
        <v>15</v>
      </c>
    </row>
    <row r="3" s="61" customFormat="1" ht="23" customHeight="1" spans="1:16">
      <c r="A3" s="28">
        <v>1</v>
      </c>
      <c r="B3" s="66" t="s">
        <v>21</v>
      </c>
      <c r="C3" s="67" t="s">
        <v>22</v>
      </c>
      <c r="D3" s="68">
        <v>0.0136986301369863</v>
      </c>
      <c r="E3" s="67">
        <f t="shared" ref="E3:E66" si="0">D3</f>
        <v>0.0136986301369863</v>
      </c>
      <c r="F3" s="28">
        <v>113</v>
      </c>
      <c r="G3" s="28" t="s">
        <v>16</v>
      </c>
      <c r="H3" s="69">
        <v>0.6</v>
      </c>
      <c r="I3" s="70">
        <v>0.37</v>
      </c>
      <c r="J3" s="70">
        <v>0.37</v>
      </c>
      <c r="K3" s="28">
        <f t="shared" ref="K3:K66" si="1">C3+J3</f>
        <v>4.4636</v>
      </c>
      <c r="L3" s="71">
        <v>0.0136986301369863</v>
      </c>
      <c r="M3" s="54">
        <f t="shared" ref="M3:M66" si="2">L3</f>
        <v>0.0136986301369863</v>
      </c>
      <c r="N3" s="28" t="s">
        <v>16</v>
      </c>
      <c r="O3" s="28" t="s">
        <v>16</v>
      </c>
      <c r="P3" s="72"/>
    </row>
    <row r="4" s="61" customFormat="1" ht="23" customHeight="1" spans="1:16">
      <c r="A4" s="28">
        <v>2</v>
      </c>
      <c r="B4" s="66" t="s">
        <v>23</v>
      </c>
      <c r="C4" s="67" t="s">
        <v>24</v>
      </c>
      <c r="D4" s="68">
        <v>0.123287671232877</v>
      </c>
      <c r="E4" s="67">
        <f t="shared" si="0"/>
        <v>0.123287671232877</v>
      </c>
      <c r="F4" s="28">
        <v>153</v>
      </c>
      <c r="G4" s="56" t="s">
        <v>18</v>
      </c>
      <c r="H4" s="69">
        <f t="shared" ref="H4:H67" si="3">C4*0.15</f>
        <v>0.56511</v>
      </c>
      <c r="I4" s="73">
        <v>0.6</v>
      </c>
      <c r="J4" s="69">
        <v>0.5651</v>
      </c>
      <c r="K4" s="28">
        <f t="shared" si="1"/>
        <v>4.3325</v>
      </c>
      <c r="L4" s="71">
        <v>0.0273972602739726</v>
      </c>
      <c r="M4" s="54">
        <f t="shared" si="2"/>
        <v>0.0273972602739726</v>
      </c>
      <c r="N4" s="28" t="s">
        <v>16</v>
      </c>
      <c r="O4" s="28" t="s">
        <v>16</v>
      </c>
      <c r="P4" s="72"/>
    </row>
    <row r="5" s="61" customFormat="1" ht="23" customHeight="1" spans="1:16">
      <c r="A5" s="28">
        <v>3</v>
      </c>
      <c r="B5" s="66" t="s">
        <v>25</v>
      </c>
      <c r="C5" s="67" t="s">
        <v>26</v>
      </c>
      <c r="D5" s="68">
        <v>0.0273972602739726</v>
      </c>
      <c r="E5" s="67">
        <f t="shared" si="0"/>
        <v>0.0273972602739726</v>
      </c>
      <c r="F5" s="28">
        <v>151</v>
      </c>
      <c r="G5" s="28" t="s">
        <v>16</v>
      </c>
      <c r="H5" s="69">
        <f t="shared" si="3"/>
        <v>0.59916</v>
      </c>
      <c r="I5" s="70">
        <v>0.335</v>
      </c>
      <c r="J5" s="70">
        <v>0.335</v>
      </c>
      <c r="K5" s="28">
        <f t="shared" si="1"/>
        <v>4.3294</v>
      </c>
      <c r="L5" s="71">
        <v>0.0410958904109589</v>
      </c>
      <c r="M5" s="54">
        <f t="shared" si="2"/>
        <v>0.0410958904109589</v>
      </c>
      <c r="N5" s="28" t="s">
        <v>16</v>
      </c>
      <c r="O5" s="28" t="s">
        <v>16</v>
      </c>
      <c r="P5" s="72"/>
    </row>
    <row r="6" s="61" customFormat="1" ht="23" customHeight="1" spans="1:16">
      <c r="A6" s="28">
        <v>4</v>
      </c>
      <c r="B6" s="66" t="s">
        <v>27</v>
      </c>
      <c r="C6" s="67" t="s">
        <v>28</v>
      </c>
      <c r="D6" s="68">
        <v>0.0547945205479452</v>
      </c>
      <c r="E6" s="67">
        <f t="shared" si="0"/>
        <v>0.0547945205479452</v>
      </c>
      <c r="F6" s="28">
        <v>113</v>
      </c>
      <c r="G6" s="28" t="s">
        <v>16</v>
      </c>
      <c r="H6" s="69">
        <f t="shared" si="3"/>
        <v>0.58665</v>
      </c>
      <c r="I6" s="70">
        <v>0.305</v>
      </c>
      <c r="J6" s="70">
        <v>0.305</v>
      </c>
      <c r="K6" s="28">
        <f t="shared" si="1"/>
        <v>4.216</v>
      </c>
      <c r="L6" s="71">
        <v>0.0547945205479452</v>
      </c>
      <c r="M6" s="54">
        <f t="shared" si="2"/>
        <v>0.0547945205479452</v>
      </c>
      <c r="N6" s="28" t="s">
        <v>16</v>
      </c>
      <c r="O6" s="28" t="s">
        <v>16</v>
      </c>
      <c r="P6" s="72"/>
    </row>
    <row r="7" s="61" customFormat="1" ht="23" customHeight="1" spans="1:16">
      <c r="A7" s="28">
        <v>5</v>
      </c>
      <c r="B7" s="66" t="s">
        <v>29</v>
      </c>
      <c r="C7" s="67" t="s">
        <v>30</v>
      </c>
      <c r="D7" s="68">
        <v>0.0821917808219178</v>
      </c>
      <c r="E7" s="67">
        <f t="shared" si="0"/>
        <v>0.0821917808219178</v>
      </c>
      <c r="F7" s="28">
        <v>60</v>
      </c>
      <c r="G7" s="56" t="s">
        <v>18</v>
      </c>
      <c r="H7" s="69">
        <f t="shared" si="3"/>
        <v>0.57915</v>
      </c>
      <c r="I7" s="70">
        <v>0.305</v>
      </c>
      <c r="J7" s="70">
        <v>0.305</v>
      </c>
      <c r="K7" s="28">
        <f t="shared" si="1"/>
        <v>4.166</v>
      </c>
      <c r="L7" s="71">
        <v>0.0684931506849315</v>
      </c>
      <c r="M7" s="54">
        <f t="shared" si="2"/>
        <v>0.0684931506849315</v>
      </c>
      <c r="N7" s="28" t="s">
        <v>18</v>
      </c>
      <c r="O7" s="28" t="s">
        <v>18</v>
      </c>
      <c r="P7" s="72"/>
    </row>
    <row r="8" s="61" customFormat="1" ht="23" customHeight="1" spans="1:16">
      <c r="A8" s="28">
        <v>6</v>
      </c>
      <c r="B8" s="66" t="s">
        <v>31</v>
      </c>
      <c r="C8" s="67" t="s">
        <v>32</v>
      </c>
      <c r="D8" s="68">
        <v>0.0958904109589041</v>
      </c>
      <c r="E8" s="67">
        <f t="shared" si="0"/>
        <v>0.0958904109589041</v>
      </c>
      <c r="F8" s="28">
        <v>105.67</v>
      </c>
      <c r="G8" s="56" t="s">
        <v>18</v>
      </c>
      <c r="H8" s="69">
        <f t="shared" si="3"/>
        <v>0.57702</v>
      </c>
      <c r="I8" s="70">
        <v>0.28</v>
      </c>
      <c r="J8" s="70">
        <v>0.28</v>
      </c>
      <c r="K8" s="28">
        <f t="shared" si="1"/>
        <v>4.1268</v>
      </c>
      <c r="L8" s="71">
        <v>0.0821917808219178</v>
      </c>
      <c r="M8" s="54">
        <f t="shared" si="2"/>
        <v>0.0821917808219178</v>
      </c>
      <c r="N8" s="28" t="s">
        <v>18</v>
      </c>
      <c r="O8" s="28" t="s">
        <v>18</v>
      </c>
      <c r="P8" s="72"/>
    </row>
    <row r="9" s="61" customFormat="1" ht="23" customHeight="1" spans="1:16">
      <c r="A9" s="28">
        <v>7</v>
      </c>
      <c r="B9" s="66" t="s">
        <v>33</v>
      </c>
      <c r="C9" s="67" t="s">
        <v>34</v>
      </c>
      <c r="D9" s="68">
        <v>0.205479452054795</v>
      </c>
      <c r="E9" s="67">
        <f t="shared" si="0"/>
        <v>0.205479452054795</v>
      </c>
      <c r="F9" s="28">
        <v>142.37</v>
      </c>
      <c r="G9" s="56" t="s">
        <v>17</v>
      </c>
      <c r="H9" s="69">
        <f t="shared" si="3"/>
        <v>0.545385</v>
      </c>
      <c r="I9" s="73">
        <v>0.4</v>
      </c>
      <c r="J9" s="73">
        <v>0.4</v>
      </c>
      <c r="K9" s="28">
        <f t="shared" si="1"/>
        <v>4.0359</v>
      </c>
      <c r="L9" s="71">
        <v>0.0958904109589041</v>
      </c>
      <c r="M9" s="54">
        <f t="shared" si="2"/>
        <v>0.0958904109589041</v>
      </c>
      <c r="N9" s="28" t="s">
        <v>18</v>
      </c>
      <c r="O9" s="28" t="s">
        <v>18</v>
      </c>
      <c r="P9" s="72"/>
    </row>
    <row r="10" s="61" customFormat="1" ht="23" customHeight="1" spans="1:16">
      <c r="A10" s="28">
        <v>8</v>
      </c>
      <c r="B10" s="66" t="s">
        <v>35</v>
      </c>
      <c r="C10" s="67" t="s">
        <v>36</v>
      </c>
      <c r="D10" s="68">
        <v>0.0410958904109589</v>
      </c>
      <c r="E10" s="67">
        <f t="shared" si="0"/>
        <v>0.0410958904109589</v>
      </c>
      <c r="F10" s="28">
        <v>73.27</v>
      </c>
      <c r="G10" s="28" t="s">
        <v>16</v>
      </c>
      <c r="H10" s="69">
        <f t="shared" si="3"/>
        <v>0.58683</v>
      </c>
      <c r="I10" s="70">
        <v>0.08</v>
      </c>
      <c r="J10" s="70">
        <v>0.08</v>
      </c>
      <c r="K10" s="28">
        <f t="shared" si="1"/>
        <v>3.9922</v>
      </c>
      <c r="L10" s="71">
        <v>0.10958904109589</v>
      </c>
      <c r="M10" s="54">
        <f t="shared" si="2"/>
        <v>0.10958904109589</v>
      </c>
      <c r="N10" s="28" t="s">
        <v>18</v>
      </c>
      <c r="O10" s="28" t="s">
        <v>18</v>
      </c>
      <c r="P10" s="72"/>
    </row>
    <row r="11" s="61" customFormat="1" ht="23" customHeight="1" spans="1:17">
      <c r="A11" s="28">
        <v>9</v>
      </c>
      <c r="B11" s="66" t="s">
        <v>37</v>
      </c>
      <c r="C11" s="67" t="s">
        <v>38</v>
      </c>
      <c r="D11" s="68">
        <v>0.164383561643836</v>
      </c>
      <c r="E11" s="67">
        <f t="shared" si="0"/>
        <v>0.164383561643836</v>
      </c>
      <c r="F11" s="28">
        <v>90</v>
      </c>
      <c r="G11" s="56" t="s">
        <v>17</v>
      </c>
      <c r="H11" s="69">
        <f t="shared" si="3"/>
        <v>0.555</v>
      </c>
      <c r="I11" s="73">
        <v>0.28</v>
      </c>
      <c r="J11" s="73">
        <v>0.28</v>
      </c>
      <c r="K11" s="28">
        <f t="shared" si="1"/>
        <v>3.98</v>
      </c>
      <c r="L11" s="71">
        <v>0.123287671232877</v>
      </c>
      <c r="M11" s="54">
        <f t="shared" si="2"/>
        <v>0.123287671232877</v>
      </c>
      <c r="N11" s="28" t="s">
        <v>18</v>
      </c>
      <c r="O11" s="28" t="s">
        <v>18</v>
      </c>
      <c r="P11" s="72"/>
      <c r="Q11" s="76"/>
    </row>
    <row r="12" s="61" customFormat="1" ht="23" customHeight="1" spans="1:16">
      <c r="A12" s="28">
        <v>10</v>
      </c>
      <c r="B12" s="66" t="s">
        <v>39</v>
      </c>
      <c r="C12" s="67" t="s">
        <v>40</v>
      </c>
      <c r="D12" s="68">
        <v>0.10958904109589</v>
      </c>
      <c r="E12" s="67">
        <f t="shared" si="0"/>
        <v>0.10958904109589</v>
      </c>
      <c r="F12" s="28">
        <v>166</v>
      </c>
      <c r="G12" s="56" t="s">
        <v>18</v>
      </c>
      <c r="H12" s="69">
        <f t="shared" si="3"/>
        <v>0.565245</v>
      </c>
      <c r="I12" s="70">
        <v>0.185</v>
      </c>
      <c r="J12" s="70">
        <v>0.185</v>
      </c>
      <c r="K12" s="28">
        <f t="shared" si="1"/>
        <v>3.9533</v>
      </c>
      <c r="L12" s="71">
        <v>0.136986301369863</v>
      </c>
      <c r="M12" s="54">
        <f t="shared" si="2"/>
        <v>0.136986301369863</v>
      </c>
      <c r="N12" s="28" t="s">
        <v>18</v>
      </c>
      <c r="O12" s="28" t="s">
        <v>18</v>
      </c>
      <c r="P12" s="72"/>
    </row>
    <row r="13" s="61" customFormat="1" ht="23" customHeight="1" spans="1:16">
      <c r="A13" s="28">
        <v>11</v>
      </c>
      <c r="B13" s="66" t="s">
        <v>41</v>
      </c>
      <c r="C13" s="67" t="s">
        <v>42</v>
      </c>
      <c r="D13" s="68">
        <v>0.136986301369863</v>
      </c>
      <c r="E13" s="67">
        <f t="shared" si="0"/>
        <v>0.136986301369863</v>
      </c>
      <c r="F13" s="28">
        <v>67</v>
      </c>
      <c r="G13" s="56" t="s">
        <v>18</v>
      </c>
      <c r="H13" s="69">
        <f t="shared" si="3"/>
        <v>0.562005</v>
      </c>
      <c r="I13" s="73">
        <v>0.2</v>
      </c>
      <c r="J13" s="73">
        <v>0.2</v>
      </c>
      <c r="K13" s="28">
        <f t="shared" si="1"/>
        <v>3.9467</v>
      </c>
      <c r="L13" s="71">
        <v>0.150684931506849</v>
      </c>
      <c r="M13" s="54">
        <f t="shared" si="2"/>
        <v>0.150684931506849</v>
      </c>
      <c r="N13" s="28" t="s">
        <v>18</v>
      </c>
      <c r="O13" s="28" t="s">
        <v>18</v>
      </c>
      <c r="P13" s="72"/>
    </row>
    <row r="14" s="61" customFormat="1" ht="23" customHeight="1" spans="1:16">
      <c r="A14" s="28">
        <v>12</v>
      </c>
      <c r="B14" s="66" t="s">
        <v>43</v>
      </c>
      <c r="C14" s="67" t="s">
        <v>44</v>
      </c>
      <c r="D14" s="68">
        <v>0.26027397260274</v>
      </c>
      <c r="E14" s="67">
        <f t="shared" si="0"/>
        <v>0.26027397260274</v>
      </c>
      <c r="F14" s="28">
        <v>79</v>
      </c>
      <c r="G14" s="56" t="s">
        <v>17</v>
      </c>
      <c r="H14" s="69">
        <f t="shared" si="3"/>
        <v>0.535335</v>
      </c>
      <c r="I14" s="70">
        <v>0.375</v>
      </c>
      <c r="J14" s="70">
        <v>0.375</v>
      </c>
      <c r="K14" s="28">
        <f t="shared" si="1"/>
        <v>3.9439</v>
      </c>
      <c r="L14" s="71">
        <v>0.164383561643836</v>
      </c>
      <c r="M14" s="54">
        <f t="shared" si="2"/>
        <v>0.164383561643836</v>
      </c>
      <c r="N14" s="28" t="s">
        <v>17</v>
      </c>
      <c r="O14" s="28" t="s">
        <v>17</v>
      </c>
      <c r="P14" s="72"/>
    </row>
    <row r="15" s="61" customFormat="1" ht="32" customHeight="1" spans="1:16">
      <c r="A15" s="28">
        <v>13</v>
      </c>
      <c r="B15" s="66" t="s">
        <v>45</v>
      </c>
      <c r="C15" s="67" t="s">
        <v>46</v>
      </c>
      <c r="D15" s="68">
        <v>0.0684931506849315</v>
      </c>
      <c r="E15" s="67">
        <f t="shared" si="0"/>
        <v>0.0684931506849315</v>
      </c>
      <c r="F15" s="28"/>
      <c r="G15" s="56" t="s">
        <v>18</v>
      </c>
      <c r="H15" s="69">
        <f t="shared" si="3"/>
        <v>0.586545</v>
      </c>
      <c r="I15" s="74"/>
      <c r="J15" s="74"/>
      <c r="K15" s="28">
        <f t="shared" si="1"/>
        <v>3.9103</v>
      </c>
      <c r="L15" s="71">
        <v>0.178082191780822</v>
      </c>
      <c r="M15" s="54">
        <f t="shared" si="2"/>
        <v>0.178082191780822</v>
      </c>
      <c r="N15" s="26"/>
      <c r="O15" s="28"/>
      <c r="P15" s="72" t="s">
        <v>47</v>
      </c>
    </row>
    <row r="16" s="61" customFormat="1" ht="23" customHeight="1" spans="1:16">
      <c r="A16" s="28">
        <v>14</v>
      </c>
      <c r="B16" s="66" t="s">
        <v>48</v>
      </c>
      <c r="C16" s="67" t="s">
        <v>49</v>
      </c>
      <c r="D16" s="68">
        <v>0.178082191780822</v>
      </c>
      <c r="E16" s="67">
        <f t="shared" si="0"/>
        <v>0.178082191780822</v>
      </c>
      <c r="F16" s="28">
        <v>68</v>
      </c>
      <c r="G16" s="56" t="s">
        <v>17</v>
      </c>
      <c r="H16" s="69">
        <f t="shared" si="3"/>
        <v>0.553785</v>
      </c>
      <c r="I16" s="73">
        <v>0.2</v>
      </c>
      <c r="J16" s="73">
        <v>0.2</v>
      </c>
      <c r="K16" s="28">
        <f t="shared" si="1"/>
        <v>3.8919</v>
      </c>
      <c r="L16" s="71">
        <v>0.191780821917808</v>
      </c>
      <c r="M16" s="54">
        <f t="shared" si="2"/>
        <v>0.191780821917808</v>
      </c>
      <c r="N16" s="28" t="s">
        <v>17</v>
      </c>
      <c r="O16" s="28" t="s">
        <v>17</v>
      </c>
      <c r="P16" s="72"/>
    </row>
    <row r="17" s="61" customFormat="1" ht="23" customHeight="1" spans="1:16">
      <c r="A17" s="28">
        <v>15</v>
      </c>
      <c r="B17" s="66" t="s">
        <v>50</v>
      </c>
      <c r="C17" s="67" t="s">
        <v>51</v>
      </c>
      <c r="D17" s="68">
        <v>0.356164383561644</v>
      </c>
      <c r="E17" s="67">
        <f t="shared" si="0"/>
        <v>0.356164383561644</v>
      </c>
      <c r="F17" s="28">
        <v>67</v>
      </c>
      <c r="G17" s="28"/>
      <c r="H17" s="69">
        <f t="shared" si="3"/>
        <v>0.519885</v>
      </c>
      <c r="I17" s="70">
        <v>0.39</v>
      </c>
      <c r="J17" s="70">
        <v>0.39</v>
      </c>
      <c r="K17" s="28">
        <f t="shared" si="1"/>
        <v>3.8559</v>
      </c>
      <c r="L17" s="71">
        <v>0.205479452054795</v>
      </c>
      <c r="M17" s="54">
        <f t="shared" si="2"/>
        <v>0.205479452054795</v>
      </c>
      <c r="N17" s="28" t="s">
        <v>17</v>
      </c>
      <c r="O17" s="28" t="s">
        <v>17</v>
      </c>
      <c r="P17" s="72"/>
    </row>
    <row r="18" s="61" customFormat="1" ht="23" customHeight="1" spans="1:16">
      <c r="A18" s="28">
        <v>16</v>
      </c>
      <c r="B18" s="66" t="s">
        <v>52</v>
      </c>
      <c r="C18" s="67" t="s">
        <v>53</v>
      </c>
      <c r="D18" s="68">
        <v>0.328767123287671</v>
      </c>
      <c r="E18" s="67">
        <f t="shared" si="0"/>
        <v>0.328767123287671</v>
      </c>
      <c r="F18" s="28">
        <v>63</v>
      </c>
      <c r="G18" s="28"/>
      <c r="H18" s="69">
        <f t="shared" si="3"/>
        <v>0.522075</v>
      </c>
      <c r="I18" s="70">
        <v>0.375</v>
      </c>
      <c r="J18" s="70">
        <v>0.375</v>
      </c>
      <c r="K18" s="28">
        <f t="shared" si="1"/>
        <v>3.8555</v>
      </c>
      <c r="L18" s="71">
        <v>0.219178082191781</v>
      </c>
      <c r="M18" s="54">
        <f t="shared" si="2"/>
        <v>0.219178082191781</v>
      </c>
      <c r="N18" s="28" t="s">
        <v>17</v>
      </c>
      <c r="O18" s="28" t="s">
        <v>17</v>
      </c>
      <c r="P18" s="72"/>
    </row>
    <row r="19" s="61" customFormat="1" ht="23" customHeight="1" spans="1:16">
      <c r="A19" s="28">
        <v>17</v>
      </c>
      <c r="B19" s="66" t="s">
        <v>54</v>
      </c>
      <c r="C19" s="67" t="s">
        <v>55</v>
      </c>
      <c r="D19" s="68">
        <v>0.191780821917808</v>
      </c>
      <c r="E19" s="67">
        <f t="shared" si="0"/>
        <v>0.191780821917808</v>
      </c>
      <c r="F19" s="28">
        <v>32.2</v>
      </c>
      <c r="G19" s="56" t="s">
        <v>17</v>
      </c>
      <c r="H19" s="69">
        <f t="shared" si="3"/>
        <v>0.545505</v>
      </c>
      <c r="I19" s="70">
        <v>0.21</v>
      </c>
      <c r="J19" s="70">
        <v>0.21</v>
      </c>
      <c r="K19" s="28">
        <f t="shared" si="1"/>
        <v>3.8467</v>
      </c>
      <c r="L19" s="71">
        <v>0.232876712328767</v>
      </c>
      <c r="M19" s="54">
        <f t="shared" si="2"/>
        <v>0.232876712328767</v>
      </c>
      <c r="N19" s="28" t="s">
        <v>17</v>
      </c>
      <c r="O19" s="28" t="s">
        <v>17</v>
      </c>
      <c r="P19" s="72"/>
    </row>
    <row r="20" s="61" customFormat="1" ht="23" customHeight="1" spans="1:16">
      <c r="A20" s="28">
        <v>18</v>
      </c>
      <c r="B20" s="66" t="s">
        <v>56</v>
      </c>
      <c r="C20" s="67" t="s">
        <v>57</v>
      </c>
      <c r="D20" s="68">
        <v>0.506849315068493</v>
      </c>
      <c r="E20" s="67">
        <f t="shared" si="0"/>
        <v>0.506849315068493</v>
      </c>
      <c r="F20" s="28">
        <v>124</v>
      </c>
      <c r="G20" s="28"/>
      <c r="H20" s="69">
        <f t="shared" si="3"/>
        <v>0.50133</v>
      </c>
      <c r="I20" s="70">
        <v>0.6</v>
      </c>
      <c r="J20" s="69">
        <v>0.5013</v>
      </c>
      <c r="K20" s="28">
        <f t="shared" si="1"/>
        <v>3.8435</v>
      </c>
      <c r="L20" s="71">
        <v>0.246575342465753</v>
      </c>
      <c r="M20" s="54">
        <f t="shared" si="2"/>
        <v>0.246575342465753</v>
      </c>
      <c r="N20" s="28" t="s">
        <v>17</v>
      </c>
      <c r="O20" s="28" t="s">
        <v>17</v>
      </c>
      <c r="P20" s="72"/>
    </row>
    <row r="21" s="61" customFormat="1" ht="23" customHeight="1" spans="1:16">
      <c r="A21" s="28">
        <v>19</v>
      </c>
      <c r="B21" s="66" t="s">
        <v>58</v>
      </c>
      <c r="C21" s="67" t="s">
        <v>59</v>
      </c>
      <c r="D21" s="68">
        <v>0.424657534246575</v>
      </c>
      <c r="E21" s="67">
        <f t="shared" si="0"/>
        <v>0.424657534246575</v>
      </c>
      <c r="F21" s="28">
        <v>154.38</v>
      </c>
      <c r="G21" s="56"/>
      <c r="H21" s="69">
        <f t="shared" si="3"/>
        <v>0.51267</v>
      </c>
      <c r="I21" s="70">
        <v>0.38</v>
      </c>
      <c r="J21" s="70">
        <v>0.38</v>
      </c>
      <c r="K21" s="28">
        <f t="shared" si="1"/>
        <v>3.7978</v>
      </c>
      <c r="L21" s="71">
        <v>0.26027397260274</v>
      </c>
      <c r="M21" s="54">
        <f t="shared" si="2"/>
        <v>0.26027397260274</v>
      </c>
      <c r="N21" s="28" t="s">
        <v>17</v>
      </c>
      <c r="O21" s="28" t="s">
        <v>17</v>
      </c>
      <c r="P21" s="72"/>
    </row>
    <row r="22" s="61" customFormat="1" ht="23" customHeight="1" spans="1:16">
      <c r="A22" s="28">
        <v>20</v>
      </c>
      <c r="B22" s="66" t="s">
        <v>60</v>
      </c>
      <c r="C22" s="67" t="s">
        <v>61</v>
      </c>
      <c r="D22" s="68">
        <v>0.150684931506849</v>
      </c>
      <c r="E22" s="67">
        <f t="shared" si="0"/>
        <v>0.150684931506849</v>
      </c>
      <c r="F22" s="28">
        <v>39</v>
      </c>
      <c r="G22" s="56" t="s">
        <v>18</v>
      </c>
      <c r="H22" s="69">
        <f t="shared" si="3"/>
        <v>0.55884</v>
      </c>
      <c r="I22" s="70">
        <v>0.06</v>
      </c>
      <c r="J22" s="70">
        <v>0.06</v>
      </c>
      <c r="K22" s="28">
        <f t="shared" si="1"/>
        <v>3.7856</v>
      </c>
      <c r="L22" s="71">
        <v>0.273972602739726</v>
      </c>
      <c r="M22" s="54">
        <f t="shared" si="2"/>
        <v>0.273972602739726</v>
      </c>
      <c r="N22" s="28" t="s">
        <v>17</v>
      </c>
      <c r="O22" s="28" t="s">
        <v>17</v>
      </c>
      <c r="P22" s="72"/>
    </row>
    <row r="23" s="61" customFormat="1" ht="23" customHeight="1" spans="1:16">
      <c r="A23" s="28">
        <v>21</v>
      </c>
      <c r="B23" s="66" t="s">
        <v>62</v>
      </c>
      <c r="C23" s="67" t="s">
        <v>63</v>
      </c>
      <c r="D23" s="68">
        <v>0.589041095890411</v>
      </c>
      <c r="E23" s="67">
        <f t="shared" si="0"/>
        <v>0.589041095890411</v>
      </c>
      <c r="F23" s="28">
        <v>345.45</v>
      </c>
      <c r="G23" s="28"/>
      <c r="H23" s="69">
        <f t="shared" si="3"/>
        <v>0.492495</v>
      </c>
      <c r="I23" s="70">
        <v>0.6</v>
      </c>
      <c r="J23" s="69">
        <v>0.4925</v>
      </c>
      <c r="K23" s="28">
        <f t="shared" si="1"/>
        <v>3.7758</v>
      </c>
      <c r="L23" s="71">
        <v>0.287671232876712</v>
      </c>
      <c r="M23" s="54">
        <f t="shared" si="2"/>
        <v>0.287671232876712</v>
      </c>
      <c r="N23" s="28" t="s">
        <v>17</v>
      </c>
      <c r="O23" s="28" t="s">
        <v>17</v>
      </c>
      <c r="P23" s="72"/>
    </row>
    <row r="24" s="61" customFormat="1" ht="23" customHeight="1" spans="1:16">
      <c r="A24" s="28">
        <v>22</v>
      </c>
      <c r="B24" s="66" t="s">
        <v>64</v>
      </c>
      <c r="C24" s="67" t="s">
        <v>65</v>
      </c>
      <c r="D24" s="68">
        <v>0.219178082191781</v>
      </c>
      <c r="E24" s="67">
        <f t="shared" si="0"/>
        <v>0.219178082191781</v>
      </c>
      <c r="F24" s="28">
        <v>439.7</v>
      </c>
      <c r="G24" s="56" t="s">
        <v>17</v>
      </c>
      <c r="H24" s="69">
        <f t="shared" si="3"/>
        <v>0.54366</v>
      </c>
      <c r="I24" s="70">
        <v>0.12</v>
      </c>
      <c r="J24" s="70">
        <v>0.12</v>
      </c>
      <c r="K24" s="28">
        <f t="shared" si="1"/>
        <v>3.7444</v>
      </c>
      <c r="L24" s="71">
        <v>0.301369863013699</v>
      </c>
      <c r="M24" s="54">
        <f t="shared" si="2"/>
        <v>0.301369863013699</v>
      </c>
      <c r="N24" s="28" t="s">
        <v>17</v>
      </c>
      <c r="O24" s="28" t="s">
        <v>17</v>
      </c>
      <c r="P24" s="72"/>
    </row>
    <row r="25" s="61" customFormat="1" ht="23" customHeight="1" spans="1:16">
      <c r="A25" s="28">
        <v>23</v>
      </c>
      <c r="B25" s="66" t="s">
        <v>66</v>
      </c>
      <c r="C25" s="67" t="s">
        <v>67</v>
      </c>
      <c r="D25" s="68">
        <v>0.287671232876712</v>
      </c>
      <c r="E25" s="67">
        <f t="shared" si="0"/>
        <v>0.287671232876712</v>
      </c>
      <c r="F25" s="28">
        <v>64</v>
      </c>
      <c r="G25" s="56" t="s">
        <v>17</v>
      </c>
      <c r="H25" s="69">
        <f t="shared" si="3"/>
        <v>0.533835</v>
      </c>
      <c r="I25" s="70">
        <v>0.185</v>
      </c>
      <c r="J25" s="70">
        <v>0.185</v>
      </c>
      <c r="K25" s="28">
        <f t="shared" si="1"/>
        <v>3.7439</v>
      </c>
      <c r="L25" s="71">
        <v>0.315068493150685</v>
      </c>
      <c r="M25" s="54">
        <f t="shared" si="2"/>
        <v>0.315068493150685</v>
      </c>
      <c r="N25" s="28" t="s">
        <v>17</v>
      </c>
      <c r="O25" s="28" t="s">
        <v>17</v>
      </c>
      <c r="P25" s="72"/>
    </row>
    <row r="26" s="61" customFormat="1" ht="23" customHeight="1" spans="1:16">
      <c r="A26" s="28">
        <v>24</v>
      </c>
      <c r="B26" s="66" t="s">
        <v>68</v>
      </c>
      <c r="C26" s="67" t="s">
        <v>69</v>
      </c>
      <c r="D26" s="68">
        <v>0.452054794520548</v>
      </c>
      <c r="E26" s="67">
        <f t="shared" si="0"/>
        <v>0.452054794520548</v>
      </c>
      <c r="F26" s="28">
        <v>80</v>
      </c>
      <c r="G26" s="56"/>
      <c r="H26" s="69">
        <f t="shared" si="3"/>
        <v>0.51066</v>
      </c>
      <c r="I26" s="73">
        <v>0.315</v>
      </c>
      <c r="J26" s="73">
        <v>0.315</v>
      </c>
      <c r="K26" s="28">
        <f t="shared" si="1"/>
        <v>3.7194</v>
      </c>
      <c r="L26" s="71">
        <v>0.328767123287671</v>
      </c>
      <c r="M26" s="54">
        <f t="shared" si="2"/>
        <v>0.328767123287671</v>
      </c>
      <c r="N26" s="28"/>
      <c r="O26" s="28"/>
      <c r="P26" s="72"/>
    </row>
    <row r="27" s="61" customFormat="1" ht="23" customHeight="1" spans="1:16">
      <c r="A27" s="28">
        <v>25</v>
      </c>
      <c r="B27" s="66" t="s">
        <v>70</v>
      </c>
      <c r="C27" s="67" t="s">
        <v>71</v>
      </c>
      <c r="D27" s="68">
        <v>0.342465753424658</v>
      </c>
      <c r="E27" s="67">
        <f t="shared" si="0"/>
        <v>0.342465753424658</v>
      </c>
      <c r="F27" s="28">
        <v>115</v>
      </c>
      <c r="G27" s="56"/>
      <c r="H27" s="69">
        <f t="shared" si="3"/>
        <v>0.522</v>
      </c>
      <c r="I27" s="70">
        <v>0.205</v>
      </c>
      <c r="J27" s="70">
        <v>0.205</v>
      </c>
      <c r="K27" s="28">
        <f t="shared" si="1"/>
        <v>3.685</v>
      </c>
      <c r="L27" s="71">
        <v>0.342465753424658</v>
      </c>
      <c r="M27" s="54">
        <f t="shared" si="2"/>
        <v>0.342465753424658</v>
      </c>
      <c r="N27" s="28"/>
      <c r="O27" s="28"/>
      <c r="P27" s="72"/>
    </row>
    <row r="28" s="61" customFormat="1" ht="23" customHeight="1" spans="1:16">
      <c r="A28" s="28">
        <v>26</v>
      </c>
      <c r="B28" s="66" t="s">
        <v>72</v>
      </c>
      <c r="C28" s="67" t="s">
        <v>73</v>
      </c>
      <c r="D28" s="68">
        <v>0.383561643835616</v>
      </c>
      <c r="E28" s="67">
        <f t="shared" si="0"/>
        <v>0.383561643835616</v>
      </c>
      <c r="F28" s="28">
        <v>99</v>
      </c>
      <c r="G28" s="28"/>
      <c r="H28" s="69">
        <f t="shared" si="3"/>
        <v>0.51783</v>
      </c>
      <c r="I28" s="70">
        <v>0.2</v>
      </c>
      <c r="J28" s="70">
        <v>0.2</v>
      </c>
      <c r="K28" s="28">
        <f t="shared" si="1"/>
        <v>3.6522</v>
      </c>
      <c r="L28" s="71">
        <v>0.356164383561644</v>
      </c>
      <c r="M28" s="54">
        <f t="shared" si="2"/>
        <v>0.356164383561644</v>
      </c>
      <c r="N28" s="28"/>
      <c r="O28" s="28"/>
      <c r="P28" s="72"/>
    </row>
    <row r="29" s="61" customFormat="1" ht="23" customHeight="1" spans="1:16">
      <c r="A29" s="28">
        <v>27</v>
      </c>
      <c r="B29" s="66" t="s">
        <v>74</v>
      </c>
      <c r="C29" s="67" t="s">
        <v>75</v>
      </c>
      <c r="D29" s="68">
        <v>0.246575342465753</v>
      </c>
      <c r="E29" s="67">
        <f t="shared" si="0"/>
        <v>0.246575342465753</v>
      </c>
      <c r="F29" s="28">
        <v>66</v>
      </c>
      <c r="G29" s="56" t="s">
        <v>17</v>
      </c>
      <c r="H29" s="69">
        <f t="shared" si="3"/>
        <v>0.53541</v>
      </c>
      <c r="I29" s="70">
        <v>0.08</v>
      </c>
      <c r="J29" s="70">
        <v>0.08</v>
      </c>
      <c r="K29" s="28">
        <f t="shared" si="1"/>
        <v>3.6494</v>
      </c>
      <c r="L29" s="71">
        <v>0.36986301369863</v>
      </c>
      <c r="M29" s="54">
        <f t="shared" si="2"/>
        <v>0.36986301369863</v>
      </c>
      <c r="N29" s="28"/>
      <c r="O29" s="28"/>
      <c r="P29" s="72"/>
    </row>
    <row r="30" s="61" customFormat="1" ht="23" customHeight="1" spans="1:16">
      <c r="A30" s="28">
        <v>28</v>
      </c>
      <c r="B30" s="66" t="s">
        <v>76</v>
      </c>
      <c r="C30" s="67" t="s">
        <v>77</v>
      </c>
      <c r="D30" s="68">
        <v>0.232876712328767</v>
      </c>
      <c r="E30" s="67">
        <f t="shared" si="0"/>
        <v>0.232876712328767</v>
      </c>
      <c r="F30" s="28">
        <v>33.5</v>
      </c>
      <c r="G30" s="56" t="s">
        <v>17</v>
      </c>
      <c r="H30" s="69">
        <f t="shared" si="3"/>
        <v>0.53865</v>
      </c>
      <c r="I30" s="70">
        <v>0.015</v>
      </c>
      <c r="J30" s="70">
        <v>0.015</v>
      </c>
      <c r="K30" s="28">
        <f t="shared" si="1"/>
        <v>3.606</v>
      </c>
      <c r="L30" s="71">
        <v>0.383561643835616</v>
      </c>
      <c r="M30" s="54">
        <f t="shared" si="2"/>
        <v>0.383561643835616</v>
      </c>
      <c r="N30" s="28"/>
      <c r="O30" s="28"/>
      <c r="P30" s="72"/>
    </row>
    <row r="31" s="61" customFormat="1" ht="23" customHeight="1" spans="1:16">
      <c r="A31" s="28">
        <v>29</v>
      </c>
      <c r="B31" s="66" t="s">
        <v>78</v>
      </c>
      <c r="C31" s="67" t="s">
        <v>79</v>
      </c>
      <c r="D31" s="68">
        <v>0.301369863013699</v>
      </c>
      <c r="E31" s="67">
        <f t="shared" si="0"/>
        <v>0.301369863013699</v>
      </c>
      <c r="F31" s="28">
        <v>62</v>
      </c>
      <c r="G31" s="56" t="s">
        <v>17</v>
      </c>
      <c r="H31" s="69">
        <f t="shared" si="3"/>
        <v>0.52734</v>
      </c>
      <c r="I31" s="70">
        <v>0.08</v>
      </c>
      <c r="J31" s="70">
        <v>0.08</v>
      </c>
      <c r="K31" s="28">
        <f t="shared" si="1"/>
        <v>3.5956</v>
      </c>
      <c r="L31" s="71">
        <v>0.397260273972603</v>
      </c>
      <c r="M31" s="54">
        <f t="shared" si="2"/>
        <v>0.397260273972603</v>
      </c>
      <c r="N31" s="28"/>
      <c r="O31" s="28"/>
      <c r="P31" s="72"/>
    </row>
    <row r="32" s="61" customFormat="1" ht="23" customHeight="1" spans="1:16">
      <c r="A32" s="28">
        <v>30</v>
      </c>
      <c r="B32" s="66" t="s">
        <v>80</v>
      </c>
      <c r="C32" s="67" t="s">
        <v>81</v>
      </c>
      <c r="D32" s="68">
        <v>0.410958904109589</v>
      </c>
      <c r="E32" s="67">
        <f t="shared" si="0"/>
        <v>0.410958904109589</v>
      </c>
      <c r="F32" s="28">
        <v>114.48</v>
      </c>
      <c r="G32" s="28"/>
      <c r="H32" s="69">
        <f t="shared" si="3"/>
        <v>0.513045</v>
      </c>
      <c r="I32" s="70">
        <v>0.17</v>
      </c>
      <c r="J32" s="70">
        <v>0.17</v>
      </c>
      <c r="K32" s="28">
        <f t="shared" si="1"/>
        <v>3.5903</v>
      </c>
      <c r="L32" s="71">
        <v>0.410958904109589</v>
      </c>
      <c r="M32" s="54">
        <f t="shared" si="2"/>
        <v>0.410958904109589</v>
      </c>
      <c r="N32" s="28"/>
      <c r="O32" s="28"/>
      <c r="P32" s="72"/>
    </row>
    <row r="33" s="61" customFormat="1" ht="23" customHeight="1" spans="1:16">
      <c r="A33" s="28">
        <v>31</v>
      </c>
      <c r="B33" s="66" t="s">
        <v>82</v>
      </c>
      <c r="C33" s="67" t="s">
        <v>83</v>
      </c>
      <c r="D33" s="68">
        <v>0.479452054794521</v>
      </c>
      <c r="E33" s="67">
        <f t="shared" si="0"/>
        <v>0.479452054794521</v>
      </c>
      <c r="F33" s="28">
        <v>58</v>
      </c>
      <c r="G33" s="56"/>
      <c r="H33" s="69">
        <f t="shared" si="3"/>
        <v>0.502335</v>
      </c>
      <c r="I33" s="70">
        <v>0.22</v>
      </c>
      <c r="J33" s="70">
        <v>0.22</v>
      </c>
      <c r="K33" s="28">
        <f t="shared" si="1"/>
        <v>3.5689</v>
      </c>
      <c r="L33" s="71">
        <v>0.424657534246575</v>
      </c>
      <c r="M33" s="54">
        <f t="shared" si="2"/>
        <v>0.424657534246575</v>
      </c>
      <c r="N33" s="28"/>
      <c r="O33" s="28"/>
      <c r="P33" s="72"/>
    </row>
    <row r="34" s="61" customFormat="1" ht="23" customHeight="1" spans="1:16">
      <c r="A34" s="28">
        <v>32</v>
      </c>
      <c r="B34" s="66" t="s">
        <v>84</v>
      </c>
      <c r="C34" s="67" t="s">
        <v>85</v>
      </c>
      <c r="D34" s="68">
        <v>0.273972602739726</v>
      </c>
      <c r="E34" s="67">
        <f t="shared" si="0"/>
        <v>0.273972602739726</v>
      </c>
      <c r="F34" s="28"/>
      <c r="G34" s="56" t="s">
        <v>17</v>
      </c>
      <c r="H34" s="69">
        <f t="shared" si="3"/>
        <v>0.53529</v>
      </c>
      <c r="I34" s="75"/>
      <c r="J34" s="75"/>
      <c r="K34" s="28">
        <f t="shared" si="1"/>
        <v>3.5686</v>
      </c>
      <c r="L34" s="71">
        <v>0.438356164383562</v>
      </c>
      <c r="M34" s="54">
        <f t="shared" si="2"/>
        <v>0.438356164383562</v>
      </c>
      <c r="N34" s="28"/>
      <c r="O34" s="28"/>
      <c r="P34" s="72"/>
    </row>
    <row r="35" s="61" customFormat="1" ht="23" customHeight="1" spans="1:16">
      <c r="A35" s="28">
        <v>33</v>
      </c>
      <c r="B35" s="66" t="s">
        <v>86</v>
      </c>
      <c r="C35" s="67" t="s">
        <v>87</v>
      </c>
      <c r="D35" s="68">
        <v>0.561643835616438</v>
      </c>
      <c r="E35" s="67">
        <f t="shared" si="0"/>
        <v>0.561643835616438</v>
      </c>
      <c r="F35" s="28">
        <v>37.59</v>
      </c>
      <c r="G35" s="56"/>
      <c r="H35" s="69">
        <f t="shared" si="3"/>
        <v>0.499155</v>
      </c>
      <c r="I35" s="70">
        <v>0.215</v>
      </c>
      <c r="J35" s="70">
        <v>0.215</v>
      </c>
      <c r="K35" s="28">
        <f t="shared" si="1"/>
        <v>3.5427</v>
      </c>
      <c r="L35" s="71">
        <v>0.452054794520548</v>
      </c>
      <c r="M35" s="54">
        <f t="shared" si="2"/>
        <v>0.452054794520548</v>
      </c>
      <c r="N35" s="28"/>
      <c r="O35" s="28"/>
      <c r="P35" s="72"/>
    </row>
    <row r="36" s="61" customFormat="1" ht="23" customHeight="1" spans="1:16">
      <c r="A36" s="28">
        <v>34</v>
      </c>
      <c r="B36" s="66" t="s">
        <v>88</v>
      </c>
      <c r="C36" s="67" t="s">
        <v>89</v>
      </c>
      <c r="D36" s="68">
        <v>0.808219178082192</v>
      </c>
      <c r="E36" s="67">
        <f t="shared" si="0"/>
        <v>0.808219178082192</v>
      </c>
      <c r="F36" s="28">
        <v>179.77</v>
      </c>
      <c r="G36" s="56"/>
      <c r="H36" s="69">
        <f t="shared" si="3"/>
        <v>0.461535</v>
      </c>
      <c r="I36" s="70">
        <v>0.6</v>
      </c>
      <c r="J36" s="69">
        <v>0.4615</v>
      </c>
      <c r="K36" s="28">
        <f t="shared" si="1"/>
        <v>3.5384</v>
      </c>
      <c r="L36" s="71">
        <v>0.465753424657534</v>
      </c>
      <c r="M36" s="54">
        <f t="shared" si="2"/>
        <v>0.465753424657534</v>
      </c>
      <c r="N36" s="28"/>
      <c r="O36" s="28"/>
      <c r="P36" s="72"/>
    </row>
    <row r="37" s="61" customFormat="1" ht="23" customHeight="1" spans="1:16">
      <c r="A37" s="28">
        <v>35</v>
      </c>
      <c r="B37" s="66" t="s">
        <v>90</v>
      </c>
      <c r="C37" s="67" t="s">
        <v>91</v>
      </c>
      <c r="D37" s="68">
        <v>0.397260273972603</v>
      </c>
      <c r="E37" s="67">
        <f t="shared" si="0"/>
        <v>0.397260273972603</v>
      </c>
      <c r="F37" s="28">
        <v>80</v>
      </c>
      <c r="G37" s="56"/>
      <c r="H37" s="69">
        <f t="shared" si="3"/>
        <v>0.51534</v>
      </c>
      <c r="I37" s="70">
        <v>0.09</v>
      </c>
      <c r="J37" s="70">
        <v>0.09</v>
      </c>
      <c r="K37" s="28">
        <f t="shared" si="1"/>
        <v>3.5256</v>
      </c>
      <c r="L37" s="71">
        <v>0.479452054794521</v>
      </c>
      <c r="M37" s="54">
        <f t="shared" si="2"/>
        <v>0.479452054794521</v>
      </c>
      <c r="N37" s="28"/>
      <c r="O37" s="28"/>
      <c r="P37" s="72"/>
    </row>
    <row r="38" s="61" customFormat="1" ht="23" customHeight="1" spans="1:16">
      <c r="A38" s="28">
        <v>36</v>
      </c>
      <c r="B38" s="66" t="s">
        <v>92</v>
      </c>
      <c r="C38" s="67" t="s">
        <v>93</v>
      </c>
      <c r="D38" s="68">
        <v>0.547945205479452</v>
      </c>
      <c r="E38" s="67">
        <f t="shared" si="0"/>
        <v>0.547945205479452</v>
      </c>
      <c r="F38" s="28">
        <v>153</v>
      </c>
      <c r="G38" s="28"/>
      <c r="H38" s="69">
        <f t="shared" si="3"/>
        <v>0.499335</v>
      </c>
      <c r="I38" s="70">
        <v>0.18</v>
      </c>
      <c r="J38" s="70">
        <v>0.18</v>
      </c>
      <c r="K38" s="28">
        <f t="shared" si="1"/>
        <v>3.5089</v>
      </c>
      <c r="L38" s="71">
        <v>0.493150684931507</v>
      </c>
      <c r="M38" s="54">
        <f t="shared" si="2"/>
        <v>0.493150684931507</v>
      </c>
      <c r="N38" s="28"/>
      <c r="O38" s="28"/>
      <c r="P38" s="72"/>
    </row>
    <row r="39" s="61" customFormat="1" ht="23" customHeight="1" spans="1:16">
      <c r="A39" s="28">
        <v>37</v>
      </c>
      <c r="B39" s="66" t="s">
        <v>94</v>
      </c>
      <c r="C39" s="67" t="s">
        <v>95</v>
      </c>
      <c r="D39" s="68">
        <v>0.616438356164384</v>
      </c>
      <c r="E39" s="67">
        <f t="shared" si="0"/>
        <v>0.616438356164384</v>
      </c>
      <c r="F39" s="28">
        <v>131.95</v>
      </c>
      <c r="G39" s="56"/>
      <c r="H39" s="69">
        <f t="shared" si="3"/>
        <v>0.48894</v>
      </c>
      <c r="I39" s="70">
        <v>0.24</v>
      </c>
      <c r="J39" s="70">
        <v>0.24</v>
      </c>
      <c r="K39" s="28">
        <f t="shared" si="1"/>
        <v>3.4996</v>
      </c>
      <c r="L39" s="71">
        <v>0.506849315068493</v>
      </c>
      <c r="M39" s="54">
        <f t="shared" si="2"/>
        <v>0.506849315068493</v>
      </c>
      <c r="N39" s="28"/>
      <c r="O39" s="28"/>
      <c r="P39" s="72"/>
    </row>
    <row r="40" s="61" customFormat="1" ht="23" customHeight="1" spans="1:16">
      <c r="A40" s="28">
        <v>38</v>
      </c>
      <c r="B40" s="66" t="s">
        <v>96</v>
      </c>
      <c r="C40" s="67" t="s">
        <v>97</v>
      </c>
      <c r="D40" s="68">
        <v>0.315068493150685</v>
      </c>
      <c r="E40" s="67">
        <f t="shared" si="0"/>
        <v>0.315068493150685</v>
      </c>
      <c r="F40" s="28"/>
      <c r="G40" s="56"/>
      <c r="H40" s="69">
        <f t="shared" si="3"/>
        <v>0.524205</v>
      </c>
      <c r="I40" s="75"/>
      <c r="J40" s="75"/>
      <c r="K40" s="28">
        <f t="shared" si="1"/>
        <v>3.4947</v>
      </c>
      <c r="L40" s="71">
        <v>0.520547945205479</v>
      </c>
      <c r="M40" s="54">
        <f t="shared" si="2"/>
        <v>0.520547945205479</v>
      </c>
      <c r="N40" s="28"/>
      <c r="O40" s="28"/>
      <c r="P40" s="72"/>
    </row>
    <row r="41" s="61" customFormat="1" ht="23" customHeight="1" spans="1:16">
      <c r="A41" s="28">
        <v>39</v>
      </c>
      <c r="B41" s="66" t="s">
        <v>98</v>
      </c>
      <c r="C41" s="67" t="s">
        <v>99</v>
      </c>
      <c r="D41" s="68">
        <v>0.36986301369863</v>
      </c>
      <c r="E41" s="67">
        <f t="shared" si="0"/>
        <v>0.36986301369863</v>
      </c>
      <c r="F41" s="28"/>
      <c r="G41" s="56"/>
      <c r="H41" s="69">
        <f t="shared" si="3"/>
        <v>0.51933</v>
      </c>
      <c r="I41" s="75"/>
      <c r="J41" s="75"/>
      <c r="K41" s="28">
        <f t="shared" si="1"/>
        <v>3.4622</v>
      </c>
      <c r="L41" s="71">
        <v>0.534246575342466</v>
      </c>
      <c r="M41" s="54">
        <f t="shared" si="2"/>
        <v>0.534246575342466</v>
      </c>
      <c r="N41" s="28"/>
      <c r="O41" s="28"/>
      <c r="P41" s="72"/>
    </row>
    <row r="42" s="61" customFormat="1" ht="23" customHeight="1" spans="1:16">
      <c r="A42" s="28">
        <v>40</v>
      </c>
      <c r="B42" s="66" t="s">
        <v>100</v>
      </c>
      <c r="C42" s="67" t="s">
        <v>101</v>
      </c>
      <c r="D42" s="68">
        <v>0.465753424657534</v>
      </c>
      <c r="E42" s="67">
        <f t="shared" si="0"/>
        <v>0.465753424657534</v>
      </c>
      <c r="F42" s="28">
        <v>80</v>
      </c>
      <c r="G42" s="28"/>
      <c r="H42" s="69">
        <f t="shared" si="3"/>
        <v>0.50634</v>
      </c>
      <c r="I42" s="70">
        <v>0.08</v>
      </c>
      <c r="J42" s="70">
        <v>0.08</v>
      </c>
      <c r="K42" s="28">
        <f t="shared" si="1"/>
        <v>3.4556</v>
      </c>
      <c r="L42" s="71">
        <v>0.547945205479452</v>
      </c>
      <c r="M42" s="54">
        <f t="shared" si="2"/>
        <v>0.547945205479452</v>
      </c>
      <c r="N42" s="28"/>
      <c r="O42" s="28"/>
      <c r="P42" s="72"/>
    </row>
    <row r="43" s="61" customFormat="1" ht="23" customHeight="1" spans="1:16">
      <c r="A43" s="28">
        <v>41</v>
      </c>
      <c r="B43" s="66" t="s">
        <v>102</v>
      </c>
      <c r="C43" s="67" t="s">
        <v>103</v>
      </c>
      <c r="D43" s="68">
        <v>0.493150684931507</v>
      </c>
      <c r="E43" s="67">
        <f t="shared" si="0"/>
        <v>0.493150684931507</v>
      </c>
      <c r="F43" s="28">
        <v>52</v>
      </c>
      <c r="G43" s="28"/>
      <c r="H43" s="69">
        <f t="shared" si="3"/>
        <v>0.501705</v>
      </c>
      <c r="I43" s="70">
        <v>0.075</v>
      </c>
      <c r="J43" s="70">
        <v>0.075</v>
      </c>
      <c r="K43" s="28">
        <f t="shared" si="1"/>
        <v>3.4197</v>
      </c>
      <c r="L43" s="71">
        <v>0.561643835616438</v>
      </c>
      <c r="M43" s="54">
        <f t="shared" si="2"/>
        <v>0.561643835616438</v>
      </c>
      <c r="N43" s="28"/>
      <c r="O43" s="28"/>
      <c r="P43" s="72"/>
    </row>
    <row r="44" s="61" customFormat="1" ht="23" customHeight="1" spans="1:16">
      <c r="A44" s="28">
        <v>42</v>
      </c>
      <c r="B44" s="66" t="s">
        <v>104</v>
      </c>
      <c r="C44" s="67" t="s">
        <v>105</v>
      </c>
      <c r="D44" s="68">
        <v>0.438356164383562</v>
      </c>
      <c r="E44" s="67">
        <f t="shared" si="0"/>
        <v>0.438356164383562</v>
      </c>
      <c r="F44" s="28"/>
      <c r="G44" s="28"/>
      <c r="H44" s="69">
        <f t="shared" si="3"/>
        <v>0.51219</v>
      </c>
      <c r="I44" s="75"/>
      <c r="J44" s="75"/>
      <c r="K44" s="28">
        <f t="shared" si="1"/>
        <v>3.4146</v>
      </c>
      <c r="L44" s="71">
        <v>0.575342465753425</v>
      </c>
      <c r="M44" s="54">
        <f t="shared" si="2"/>
        <v>0.575342465753425</v>
      </c>
      <c r="N44" s="28"/>
      <c r="O44" s="28"/>
      <c r="P44" s="72"/>
    </row>
    <row r="45" s="61" customFormat="1" ht="23" customHeight="1" spans="1:16">
      <c r="A45" s="28">
        <v>43</v>
      </c>
      <c r="B45" s="66" t="s">
        <v>106</v>
      </c>
      <c r="C45" s="67" t="s">
        <v>107</v>
      </c>
      <c r="D45" s="68">
        <v>0.520547945205479</v>
      </c>
      <c r="E45" s="67">
        <f t="shared" si="0"/>
        <v>0.520547945205479</v>
      </c>
      <c r="F45" s="28">
        <v>60</v>
      </c>
      <c r="G45" s="28"/>
      <c r="H45" s="69">
        <f t="shared" si="3"/>
        <v>0.501</v>
      </c>
      <c r="I45" s="70">
        <v>0.07</v>
      </c>
      <c r="J45" s="70">
        <v>0.07</v>
      </c>
      <c r="K45" s="28">
        <f t="shared" si="1"/>
        <v>3.41</v>
      </c>
      <c r="L45" s="71">
        <v>0.589041095890411</v>
      </c>
      <c r="M45" s="54">
        <f t="shared" si="2"/>
        <v>0.589041095890411</v>
      </c>
      <c r="N45" s="28"/>
      <c r="O45" s="28"/>
      <c r="P45" s="72"/>
    </row>
    <row r="46" s="61" customFormat="1" ht="23" customHeight="1" spans="1:16">
      <c r="A46" s="28">
        <v>44</v>
      </c>
      <c r="B46" s="66" t="s">
        <v>108</v>
      </c>
      <c r="C46" s="67" t="s">
        <v>109</v>
      </c>
      <c r="D46" s="68">
        <v>0.534246575342466</v>
      </c>
      <c r="E46" s="67">
        <f t="shared" si="0"/>
        <v>0.534246575342466</v>
      </c>
      <c r="F46" s="28"/>
      <c r="G46" s="28"/>
      <c r="H46" s="69">
        <f t="shared" si="3"/>
        <v>0.50076</v>
      </c>
      <c r="I46" s="75"/>
      <c r="J46" s="75"/>
      <c r="K46" s="28">
        <f t="shared" si="1"/>
        <v>3.3384</v>
      </c>
      <c r="L46" s="71">
        <v>0.602739726027397</v>
      </c>
      <c r="M46" s="54">
        <f t="shared" si="2"/>
        <v>0.602739726027397</v>
      </c>
      <c r="N46" s="28"/>
      <c r="O46" s="28"/>
      <c r="P46" s="72"/>
    </row>
    <row r="47" s="61" customFormat="1" ht="23" customHeight="1" spans="1:16">
      <c r="A47" s="28">
        <v>45</v>
      </c>
      <c r="B47" s="66" t="s">
        <v>110</v>
      </c>
      <c r="C47" s="67" t="s">
        <v>111</v>
      </c>
      <c r="D47" s="68">
        <v>0.73972602739726</v>
      </c>
      <c r="E47" s="67">
        <f t="shared" si="0"/>
        <v>0.73972602739726</v>
      </c>
      <c r="F47" s="28">
        <v>95</v>
      </c>
      <c r="G47" s="28"/>
      <c r="H47" s="69">
        <f t="shared" si="3"/>
        <v>0.466275</v>
      </c>
      <c r="I47" s="70">
        <v>0.215</v>
      </c>
      <c r="J47" s="70">
        <v>0.215</v>
      </c>
      <c r="K47" s="28">
        <f t="shared" si="1"/>
        <v>3.3235</v>
      </c>
      <c r="L47" s="71">
        <v>0.616438356164384</v>
      </c>
      <c r="M47" s="54">
        <f t="shared" si="2"/>
        <v>0.616438356164384</v>
      </c>
      <c r="N47" s="28"/>
      <c r="O47" s="28"/>
      <c r="P47" s="72"/>
    </row>
    <row r="48" s="61" customFormat="1" ht="23" customHeight="1" spans="1:16">
      <c r="A48" s="28">
        <v>46</v>
      </c>
      <c r="B48" s="66" t="s">
        <v>112</v>
      </c>
      <c r="C48" s="67" t="s">
        <v>113</v>
      </c>
      <c r="D48" s="68">
        <v>0.643835616438356</v>
      </c>
      <c r="E48" s="67">
        <f t="shared" si="0"/>
        <v>0.643835616438356</v>
      </c>
      <c r="F48" s="28">
        <v>33</v>
      </c>
      <c r="G48" s="56"/>
      <c r="H48" s="69">
        <f t="shared" si="3"/>
        <v>0.47598</v>
      </c>
      <c r="I48" s="70">
        <v>0.13</v>
      </c>
      <c r="J48" s="70">
        <v>0.13</v>
      </c>
      <c r="K48" s="28">
        <f t="shared" si="1"/>
        <v>3.3032</v>
      </c>
      <c r="L48" s="71">
        <v>0.63013698630137</v>
      </c>
      <c r="M48" s="54">
        <f t="shared" si="2"/>
        <v>0.63013698630137</v>
      </c>
      <c r="N48" s="28"/>
      <c r="O48" s="28"/>
      <c r="P48" s="72"/>
    </row>
    <row r="49" s="61" customFormat="1" ht="23" customHeight="1" spans="1:16">
      <c r="A49" s="28">
        <v>47</v>
      </c>
      <c r="B49" s="66" t="s">
        <v>114</v>
      </c>
      <c r="C49" s="67" t="s">
        <v>115</v>
      </c>
      <c r="D49" s="68">
        <v>0.575342465753425</v>
      </c>
      <c r="E49" s="67">
        <f t="shared" si="0"/>
        <v>0.575342465753425</v>
      </c>
      <c r="F49" s="28"/>
      <c r="G49" s="28"/>
      <c r="H49" s="69">
        <f t="shared" si="3"/>
        <v>0.493785</v>
      </c>
      <c r="I49" s="75"/>
      <c r="J49" s="75"/>
      <c r="K49" s="28">
        <f t="shared" si="1"/>
        <v>3.2919</v>
      </c>
      <c r="L49" s="71">
        <v>0.643835616438356</v>
      </c>
      <c r="M49" s="54">
        <f t="shared" si="2"/>
        <v>0.643835616438356</v>
      </c>
      <c r="N49" s="28"/>
      <c r="O49" s="28"/>
      <c r="P49" s="72"/>
    </row>
    <row r="50" s="61" customFormat="1" ht="23" customHeight="1" spans="1:16">
      <c r="A50" s="28">
        <v>48</v>
      </c>
      <c r="B50" s="66" t="s">
        <v>116</v>
      </c>
      <c r="C50" s="67" t="s">
        <v>117</v>
      </c>
      <c r="D50" s="68">
        <v>0.602739726027397</v>
      </c>
      <c r="E50" s="67">
        <f t="shared" si="0"/>
        <v>0.602739726027397</v>
      </c>
      <c r="F50" s="28"/>
      <c r="G50" s="56"/>
      <c r="H50" s="69">
        <f t="shared" si="3"/>
        <v>0.48915</v>
      </c>
      <c r="I50" s="75"/>
      <c r="J50" s="75"/>
      <c r="K50" s="28">
        <f t="shared" si="1"/>
        <v>3.261</v>
      </c>
      <c r="L50" s="71">
        <v>0.657534246575342</v>
      </c>
      <c r="M50" s="54">
        <f t="shared" si="2"/>
        <v>0.657534246575342</v>
      </c>
      <c r="N50" s="28"/>
      <c r="O50" s="28"/>
      <c r="P50" s="72"/>
    </row>
    <row r="51" s="61" customFormat="1" ht="23" customHeight="1" spans="1:16">
      <c r="A51" s="28">
        <v>49</v>
      </c>
      <c r="B51" s="66" t="s">
        <v>118</v>
      </c>
      <c r="C51" s="67" t="s">
        <v>119</v>
      </c>
      <c r="D51" s="68">
        <v>0.767123287671233</v>
      </c>
      <c r="E51" s="67">
        <f t="shared" si="0"/>
        <v>0.767123287671233</v>
      </c>
      <c r="F51" s="28">
        <v>139</v>
      </c>
      <c r="G51" s="28"/>
      <c r="H51" s="69">
        <f t="shared" si="3"/>
        <v>0.46356</v>
      </c>
      <c r="I51" s="70">
        <v>0.17</v>
      </c>
      <c r="J51" s="70">
        <v>0.17</v>
      </c>
      <c r="K51" s="28">
        <f t="shared" si="1"/>
        <v>3.2604</v>
      </c>
      <c r="L51" s="71">
        <v>0.671232876712329</v>
      </c>
      <c r="M51" s="54">
        <f t="shared" si="2"/>
        <v>0.671232876712329</v>
      </c>
      <c r="N51" s="28"/>
      <c r="O51" s="28"/>
      <c r="P51" s="72"/>
    </row>
    <row r="52" s="61" customFormat="1" ht="23" customHeight="1" spans="1:16">
      <c r="A52" s="28">
        <v>50</v>
      </c>
      <c r="B52" s="66" t="s">
        <v>120</v>
      </c>
      <c r="C52" s="67" t="s">
        <v>121</v>
      </c>
      <c r="D52" s="68">
        <v>0.671232876712329</v>
      </c>
      <c r="E52" s="67">
        <f t="shared" si="0"/>
        <v>0.671232876712329</v>
      </c>
      <c r="F52" s="28">
        <v>57</v>
      </c>
      <c r="G52" s="28"/>
      <c r="H52" s="69">
        <f t="shared" si="3"/>
        <v>0.474</v>
      </c>
      <c r="I52" s="70">
        <v>0.1</v>
      </c>
      <c r="J52" s="70">
        <v>0.1</v>
      </c>
      <c r="K52" s="28">
        <f t="shared" si="1"/>
        <v>3.26</v>
      </c>
      <c r="L52" s="71">
        <v>0.684931506849315</v>
      </c>
      <c r="M52" s="54">
        <f t="shared" si="2"/>
        <v>0.684931506849315</v>
      </c>
      <c r="N52" s="28"/>
      <c r="O52" s="28"/>
      <c r="P52" s="72"/>
    </row>
    <row r="53" s="61" customFormat="1" ht="23" customHeight="1" spans="1:16">
      <c r="A53" s="28">
        <v>51</v>
      </c>
      <c r="B53" s="66" t="s">
        <v>122</v>
      </c>
      <c r="C53" s="67" t="s">
        <v>95</v>
      </c>
      <c r="D53" s="68">
        <v>0.63013698630137</v>
      </c>
      <c r="E53" s="67">
        <f t="shared" si="0"/>
        <v>0.63013698630137</v>
      </c>
      <c r="F53" s="28"/>
      <c r="G53" s="28"/>
      <c r="H53" s="69">
        <f t="shared" si="3"/>
        <v>0.48894</v>
      </c>
      <c r="I53" s="75"/>
      <c r="J53" s="75"/>
      <c r="K53" s="28">
        <f t="shared" si="1"/>
        <v>3.2596</v>
      </c>
      <c r="L53" s="71">
        <v>0.698630136986301</v>
      </c>
      <c r="M53" s="54">
        <f t="shared" si="2"/>
        <v>0.698630136986301</v>
      </c>
      <c r="N53" s="28"/>
      <c r="O53" s="28"/>
      <c r="P53" s="72"/>
    </row>
    <row r="54" s="61" customFormat="1" ht="23" customHeight="1" spans="1:16">
      <c r="A54" s="28">
        <v>52</v>
      </c>
      <c r="B54" s="66" t="s">
        <v>123</v>
      </c>
      <c r="C54" s="67" t="s">
        <v>124</v>
      </c>
      <c r="D54" s="68">
        <v>0.726027397260274</v>
      </c>
      <c r="E54" s="67">
        <f t="shared" si="0"/>
        <v>0.726027397260274</v>
      </c>
      <c r="F54" s="28">
        <v>68</v>
      </c>
      <c r="G54" s="56"/>
      <c r="H54" s="69">
        <f t="shared" si="3"/>
        <v>0.468</v>
      </c>
      <c r="I54" s="73">
        <v>0.115</v>
      </c>
      <c r="J54" s="73">
        <v>0.115</v>
      </c>
      <c r="K54" s="28">
        <f t="shared" si="1"/>
        <v>3.235</v>
      </c>
      <c r="L54" s="71">
        <v>0.712328767123288</v>
      </c>
      <c r="M54" s="54">
        <f t="shared" si="2"/>
        <v>0.712328767123288</v>
      </c>
      <c r="N54" s="28"/>
      <c r="O54" s="28"/>
      <c r="P54" s="72"/>
    </row>
    <row r="55" s="61" customFormat="1" ht="23" customHeight="1" spans="1:16">
      <c r="A55" s="28">
        <v>53</v>
      </c>
      <c r="B55" s="66" t="s">
        <v>125</v>
      </c>
      <c r="C55" s="67" t="s">
        <v>126</v>
      </c>
      <c r="D55" s="68">
        <v>0.821917808219178</v>
      </c>
      <c r="E55" s="67">
        <f t="shared" si="0"/>
        <v>0.821917808219178</v>
      </c>
      <c r="F55" s="28">
        <v>40</v>
      </c>
      <c r="G55" s="28"/>
      <c r="H55" s="69">
        <f t="shared" si="3"/>
        <v>0.460845</v>
      </c>
      <c r="I55" s="70">
        <v>0.12</v>
      </c>
      <c r="J55" s="70">
        <v>0.12</v>
      </c>
      <c r="K55" s="28">
        <f t="shared" si="1"/>
        <v>3.1923</v>
      </c>
      <c r="L55" s="71">
        <v>0.726027397260274</v>
      </c>
      <c r="M55" s="54">
        <f t="shared" si="2"/>
        <v>0.726027397260274</v>
      </c>
      <c r="N55" s="28"/>
      <c r="O55" s="28"/>
      <c r="P55" s="72"/>
    </row>
    <row r="56" s="61" customFormat="1" ht="23" customHeight="1" spans="1:16">
      <c r="A56" s="28">
        <v>54</v>
      </c>
      <c r="B56" s="66" t="s">
        <v>127</v>
      </c>
      <c r="C56" s="67" t="s">
        <v>128</v>
      </c>
      <c r="D56" s="68">
        <v>0.657534246575342</v>
      </c>
      <c r="E56" s="67">
        <f t="shared" si="0"/>
        <v>0.657534246575342</v>
      </c>
      <c r="F56" s="28"/>
      <c r="G56" s="56"/>
      <c r="H56" s="69">
        <f t="shared" si="3"/>
        <v>0.474075</v>
      </c>
      <c r="I56" s="74"/>
      <c r="J56" s="74"/>
      <c r="K56" s="28">
        <f t="shared" si="1"/>
        <v>3.1605</v>
      </c>
      <c r="L56" s="71">
        <v>0.73972602739726</v>
      </c>
      <c r="M56" s="54">
        <f t="shared" si="2"/>
        <v>0.73972602739726</v>
      </c>
      <c r="N56" s="28"/>
      <c r="O56" s="28"/>
      <c r="P56" s="72"/>
    </row>
    <row r="57" s="61" customFormat="1" ht="23" customHeight="1" spans="1:16">
      <c r="A57" s="28">
        <v>55</v>
      </c>
      <c r="B57" s="66" t="s">
        <v>129</v>
      </c>
      <c r="C57" s="67" t="s">
        <v>130</v>
      </c>
      <c r="D57" s="68">
        <v>0.684931506849315</v>
      </c>
      <c r="E57" s="67">
        <f t="shared" si="0"/>
        <v>0.684931506849315</v>
      </c>
      <c r="F57" s="28"/>
      <c r="G57" s="56"/>
      <c r="H57" s="69">
        <f t="shared" si="3"/>
        <v>0.47277</v>
      </c>
      <c r="I57" s="74"/>
      <c r="J57" s="74"/>
      <c r="K57" s="28">
        <f t="shared" si="1"/>
        <v>3.1518</v>
      </c>
      <c r="L57" s="71">
        <v>0.753424657534246</v>
      </c>
      <c r="M57" s="54">
        <f t="shared" si="2"/>
        <v>0.753424657534246</v>
      </c>
      <c r="N57" s="28"/>
      <c r="O57" s="28"/>
      <c r="P57" s="72"/>
    </row>
    <row r="58" s="61" customFormat="1" ht="23" customHeight="1" spans="1:16">
      <c r="A58" s="28">
        <v>56</v>
      </c>
      <c r="B58" s="66" t="s">
        <v>131</v>
      </c>
      <c r="C58" s="67" t="s">
        <v>132</v>
      </c>
      <c r="D58" s="68">
        <v>0.698630136986301</v>
      </c>
      <c r="E58" s="67">
        <f t="shared" si="0"/>
        <v>0.698630136986301</v>
      </c>
      <c r="F58" s="28"/>
      <c r="G58" s="28"/>
      <c r="H58" s="69">
        <f t="shared" si="3"/>
        <v>0.469755</v>
      </c>
      <c r="I58" s="75"/>
      <c r="J58" s="75"/>
      <c r="K58" s="28">
        <f t="shared" si="1"/>
        <v>3.1317</v>
      </c>
      <c r="L58" s="71">
        <v>0.767123287671233</v>
      </c>
      <c r="M58" s="54">
        <f t="shared" si="2"/>
        <v>0.767123287671233</v>
      </c>
      <c r="N58" s="28"/>
      <c r="O58" s="28"/>
      <c r="P58" s="72"/>
    </row>
    <row r="59" s="61" customFormat="1" ht="23" customHeight="1" spans="1:16">
      <c r="A59" s="28">
        <v>57</v>
      </c>
      <c r="B59" s="66" t="s">
        <v>133</v>
      </c>
      <c r="C59" s="67" t="s">
        <v>134</v>
      </c>
      <c r="D59" s="68">
        <v>0.712328767123288</v>
      </c>
      <c r="E59" s="67">
        <f t="shared" si="0"/>
        <v>0.712328767123288</v>
      </c>
      <c r="F59" s="28"/>
      <c r="G59" s="28"/>
      <c r="H59" s="69">
        <f t="shared" si="3"/>
        <v>0.469665</v>
      </c>
      <c r="I59" s="75"/>
      <c r="J59" s="75"/>
      <c r="K59" s="28">
        <f t="shared" si="1"/>
        <v>3.1311</v>
      </c>
      <c r="L59" s="71">
        <v>0.780821917808219</v>
      </c>
      <c r="M59" s="54">
        <f t="shared" si="2"/>
        <v>0.780821917808219</v>
      </c>
      <c r="N59" s="28"/>
      <c r="O59" s="28"/>
      <c r="P59" s="72"/>
    </row>
    <row r="60" s="61" customFormat="1" ht="23" customHeight="1" spans="1:16">
      <c r="A60" s="28">
        <v>58</v>
      </c>
      <c r="B60" s="66" t="s">
        <v>135</v>
      </c>
      <c r="C60" s="67" t="s">
        <v>136</v>
      </c>
      <c r="D60" s="68">
        <v>0.753424657534246</v>
      </c>
      <c r="E60" s="67">
        <f t="shared" si="0"/>
        <v>0.753424657534246</v>
      </c>
      <c r="F60" s="28"/>
      <c r="G60" s="28"/>
      <c r="H60" s="69">
        <f t="shared" si="3"/>
        <v>0.466095</v>
      </c>
      <c r="I60" s="75"/>
      <c r="J60" s="75"/>
      <c r="K60" s="28">
        <f t="shared" si="1"/>
        <v>3.1073</v>
      </c>
      <c r="L60" s="71">
        <v>0.794520547945205</v>
      </c>
      <c r="M60" s="54">
        <f t="shared" si="2"/>
        <v>0.794520547945205</v>
      </c>
      <c r="N60" s="28"/>
      <c r="O60" s="28"/>
      <c r="P60" s="72"/>
    </row>
    <row r="61" s="61" customFormat="1" ht="23" customHeight="1" spans="1:16">
      <c r="A61" s="28">
        <v>59</v>
      </c>
      <c r="B61" s="66" t="s">
        <v>137</v>
      </c>
      <c r="C61" s="67" t="s">
        <v>138</v>
      </c>
      <c r="D61" s="68">
        <v>0.780821917808219</v>
      </c>
      <c r="E61" s="67">
        <f t="shared" si="0"/>
        <v>0.780821917808219</v>
      </c>
      <c r="F61" s="28"/>
      <c r="G61" s="28"/>
      <c r="H61" s="69">
        <f t="shared" si="3"/>
        <v>0.46308</v>
      </c>
      <c r="I61" s="75"/>
      <c r="J61" s="75"/>
      <c r="K61" s="28">
        <f t="shared" si="1"/>
        <v>3.0872</v>
      </c>
      <c r="L61" s="71">
        <v>0.808219178082192</v>
      </c>
      <c r="M61" s="54">
        <f t="shared" si="2"/>
        <v>0.808219178082192</v>
      </c>
      <c r="N61" s="28"/>
      <c r="O61" s="28"/>
      <c r="P61" s="72"/>
    </row>
    <row r="62" s="61" customFormat="1" ht="23" customHeight="1" spans="1:16">
      <c r="A62" s="28">
        <v>60</v>
      </c>
      <c r="B62" s="66" t="s">
        <v>139</v>
      </c>
      <c r="C62" s="67" t="s">
        <v>140</v>
      </c>
      <c r="D62" s="68">
        <v>0.794520547945205</v>
      </c>
      <c r="E62" s="67">
        <f t="shared" si="0"/>
        <v>0.794520547945205</v>
      </c>
      <c r="F62" s="28"/>
      <c r="G62" s="28"/>
      <c r="H62" s="69">
        <f t="shared" si="3"/>
        <v>0.46284</v>
      </c>
      <c r="I62" s="75"/>
      <c r="J62" s="75"/>
      <c r="K62" s="28">
        <f t="shared" si="1"/>
        <v>3.0856</v>
      </c>
      <c r="L62" s="71">
        <v>0.821917808219178</v>
      </c>
      <c r="M62" s="54">
        <f t="shared" si="2"/>
        <v>0.821917808219178</v>
      </c>
      <c r="N62" s="28"/>
      <c r="O62" s="28"/>
      <c r="P62" s="72"/>
    </row>
    <row r="63" s="61" customFormat="1" ht="23" customHeight="1" spans="1:16">
      <c r="A63" s="28">
        <v>61</v>
      </c>
      <c r="B63" s="66" t="s">
        <v>141</v>
      </c>
      <c r="C63" s="67" t="s">
        <v>142</v>
      </c>
      <c r="D63" s="68">
        <v>0.835616438356164</v>
      </c>
      <c r="E63" s="67">
        <f t="shared" si="0"/>
        <v>0.835616438356164</v>
      </c>
      <c r="F63" s="28"/>
      <c r="G63" s="56"/>
      <c r="H63" s="69">
        <f t="shared" si="3"/>
        <v>0.454935</v>
      </c>
      <c r="I63" s="75"/>
      <c r="J63" s="75"/>
      <c r="K63" s="28">
        <f t="shared" si="1"/>
        <v>3.0329</v>
      </c>
      <c r="L63" s="71">
        <v>0.835616438356164</v>
      </c>
      <c r="M63" s="54">
        <f t="shared" si="2"/>
        <v>0.835616438356164</v>
      </c>
      <c r="N63" s="28"/>
      <c r="O63" s="28"/>
      <c r="P63" s="72"/>
    </row>
    <row r="64" s="61" customFormat="1" ht="23" customHeight="1" spans="1:16">
      <c r="A64" s="28">
        <v>62</v>
      </c>
      <c r="B64" s="66" t="s">
        <v>143</v>
      </c>
      <c r="C64" s="67" t="s">
        <v>144</v>
      </c>
      <c r="D64" s="68">
        <v>0.849315068493151</v>
      </c>
      <c r="E64" s="67">
        <f t="shared" si="0"/>
        <v>0.849315068493151</v>
      </c>
      <c r="F64" s="28"/>
      <c r="G64" s="28"/>
      <c r="H64" s="69">
        <f t="shared" si="3"/>
        <v>0.446865</v>
      </c>
      <c r="I64" s="75"/>
      <c r="J64" s="75"/>
      <c r="K64" s="28">
        <f t="shared" si="1"/>
        <v>2.9791</v>
      </c>
      <c r="L64" s="71">
        <v>0.849315068493151</v>
      </c>
      <c r="M64" s="54">
        <f t="shared" si="2"/>
        <v>0.849315068493151</v>
      </c>
      <c r="N64" s="28"/>
      <c r="O64" s="28"/>
      <c r="P64" s="72"/>
    </row>
    <row r="65" s="61" customFormat="1" ht="23" customHeight="1" spans="1:16">
      <c r="A65" s="28">
        <v>63</v>
      </c>
      <c r="B65" s="66" t="s">
        <v>145</v>
      </c>
      <c r="C65" s="67" t="s">
        <v>146</v>
      </c>
      <c r="D65" s="68">
        <v>0.863013698630137</v>
      </c>
      <c r="E65" s="67">
        <f t="shared" si="0"/>
        <v>0.863013698630137</v>
      </c>
      <c r="F65" s="28"/>
      <c r="G65" s="56"/>
      <c r="H65" s="69">
        <f t="shared" si="3"/>
        <v>0.443715</v>
      </c>
      <c r="I65" s="74"/>
      <c r="J65" s="74"/>
      <c r="K65" s="28">
        <f t="shared" si="1"/>
        <v>2.9581</v>
      </c>
      <c r="L65" s="71">
        <v>0.863013698630137</v>
      </c>
      <c r="M65" s="54">
        <f t="shared" si="2"/>
        <v>0.863013698630137</v>
      </c>
      <c r="N65" s="28"/>
      <c r="O65" s="28"/>
      <c r="P65" s="72"/>
    </row>
    <row r="66" s="61" customFormat="1" ht="23" customHeight="1" spans="1:16">
      <c r="A66" s="28">
        <v>64</v>
      </c>
      <c r="B66" s="66" t="s">
        <v>147</v>
      </c>
      <c r="C66" s="67" t="s">
        <v>148</v>
      </c>
      <c r="D66" s="68">
        <v>0.876712328767123</v>
      </c>
      <c r="E66" s="67">
        <f t="shared" si="0"/>
        <v>0.876712328767123</v>
      </c>
      <c r="F66" s="28"/>
      <c r="G66" s="28"/>
      <c r="H66" s="69">
        <f t="shared" si="3"/>
        <v>0.435315</v>
      </c>
      <c r="I66" s="75"/>
      <c r="J66" s="75"/>
      <c r="K66" s="28">
        <f t="shared" si="1"/>
        <v>2.9021</v>
      </c>
      <c r="L66" s="71">
        <v>0.876712328767123</v>
      </c>
      <c r="M66" s="54">
        <f t="shared" si="2"/>
        <v>0.876712328767123</v>
      </c>
      <c r="N66" s="28"/>
      <c r="O66" s="28"/>
      <c r="P66" s="72"/>
    </row>
    <row r="67" s="61" customFormat="1" ht="23" customHeight="1" spans="1:16">
      <c r="A67" s="28">
        <v>65</v>
      </c>
      <c r="B67" s="66" t="s">
        <v>149</v>
      </c>
      <c r="C67" s="67" t="s">
        <v>150</v>
      </c>
      <c r="D67" s="68">
        <v>0.89041095890411</v>
      </c>
      <c r="E67" s="67">
        <f t="shared" ref="E67:E74" si="4">D67</f>
        <v>0.89041095890411</v>
      </c>
      <c r="F67" s="28"/>
      <c r="G67" s="28"/>
      <c r="H67" s="69">
        <f t="shared" si="3"/>
        <v>0.4317</v>
      </c>
      <c r="I67" s="75"/>
      <c r="J67" s="75"/>
      <c r="K67" s="28">
        <f t="shared" ref="K67:K75" si="5">C67+J67</f>
        <v>2.878</v>
      </c>
      <c r="L67" s="71">
        <v>0.89041095890411</v>
      </c>
      <c r="M67" s="54">
        <f t="shared" ref="M67:M74" si="6">L67</f>
        <v>0.89041095890411</v>
      </c>
      <c r="N67" s="28"/>
      <c r="O67" s="28"/>
      <c r="P67" s="72"/>
    </row>
    <row r="68" s="61" customFormat="1" ht="23" customHeight="1" spans="1:16">
      <c r="A68" s="28">
        <v>66</v>
      </c>
      <c r="B68" s="66" t="s">
        <v>151</v>
      </c>
      <c r="C68" s="67" t="s">
        <v>152</v>
      </c>
      <c r="D68" s="68">
        <v>0.904109589041096</v>
      </c>
      <c r="E68" s="67">
        <f t="shared" si="4"/>
        <v>0.904109589041096</v>
      </c>
      <c r="F68" s="28"/>
      <c r="G68" s="28"/>
      <c r="H68" s="69">
        <f t="shared" ref="H68:H75" si="7">C68*0.15</f>
        <v>0.42846</v>
      </c>
      <c r="I68" s="75"/>
      <c r="J68" s="75"/>
      <c r="K68" s="28">
        <f t="shared" si="5"/>
        <v>2.8564</v>
      </c>
      <c r="L68" s="71">
        <v>0.904109589041096</v>
      </c>
      <c r="M68" s="54">
        <f t="shared" si="6"/>
        <v>0.904109589041096</v>
      </c>
      <c r="N68" s="28"/>
      <c r="O68" s="28"/>
      <c r="P68" s="72"/>
    </row>
    <row r="69" s="61" customFormat="1" ht="23" customHeight="1" spans="1:16">
      <c r="A69" s="28">
        <v>67</v>
      </c>
      <c r="B69" s="66" t="s">
        <v>153</v>
      </c>
      <c r="C69" s="67" t="s">
        <v>154</v>
      </c>
      <c r="D69" s="68">
        <v>0.917808219178082</v>
      </c>
      <c r="E69" s="67">
        <f t="shared" si="4"/>
        <v>0.917808219178082</v>
      </c>
      <c r="F69" s="28"/>
      <c r="G69" s="28"/>
      <c r="H69" s="69">
        <f t="shared" si="7"/>
        <v>0.425055</v>
      </c>
      <c r="I69" s="74"/>
      <c r="J69" s="74"/>
      <c r="K69" s="28">
        <f t="shared" si="5"/>
        <v>2.8337</v>
      </c>
      <c r="L69" s="71">
        <v>0.917808219178082</v>
      </c>
      <c r="M69" s="54">
        <f t="shared" si="6"/>
        <v>0.917808219178082</v>
      </c>
      <c r="N69" s="28"/>
      <c r="O69" s="28"/>
      <c r="P69" s="72"/>
    </row>
    <row r="70" s="61" customFormat="1" ht="23" customHeight="1" spans="1:16">
      <c r="A70" s="28">
        <v>68</v>
      </c>
      <c r="B70" s="66" t="s">
        <v>155</v>
      </c>
      <c r="C70" s="67" t="s">
        <v>156</v>
      </c>
      <c r="D70" s="68">
        <v>0.931506849315068</v>
      </c>
      <c r="E70" s="67">
        <f t="shared" si="4"/>
        <v>0.931506849315068</v>
      </c>
      <c r="F70" s="28"/>
      <c r="G70" s="56"/>
      <c r="H70" s="69">
        <f t="shared" si="7"/>
        <v>0.378465</v>
      </c>
      <c r="I70" s="75"/>
      <c r="J70" s="75"/>
      <c r="K70" s="28">
        <f t="shared" si="5"/>
        <v>2.5231</v>
      </c>
      <c r="L70" s="71">
        <v>0.931506849315068</v>
      </c>
      <c r="M70" s="54">
        <f t="shared" si="6"/>
        <v>0.931506849315068</v>
      </c>
      <c r="N70" s="28"/>
      <c r="O70" s="28"/>
      <c r="P70" s="72"/>
    </row>
    <row r="71" s="61" customFormat="1" ht="23" customHeight="1" spans="1:16">
      <c r="A71" s="28">
        <v>69</v>
      </c>
      <c r="B71" s="66" t="s">
        <v>157</v>
      </c>
      <c r="C71" s="67" t="s">
        <v>158</v>
      </c>
      <c r="D71" s="68">
        <v>0.945205479452055</v>
      </c>
      <c r="E71" s="67">
        <f t="shared" si="4"/>
        <v>0.945205479452055</v>
      </c>
      <c r="F71" s="28"/>
      <c r="G71" s="28"/>
      <c r="H71" s="69">
        <f t="shared" si="7"/>
        <v>0.37833</v>
      </c>
      <c r="I71" s="75"/>
      <c r="J71" s="75"/>
      <c r="K71" s="28">
        <f t="shared" si="5"/>
        <v>2.5222</v>
      </c>
      <c r="L71" s="71">
        <v>0.945205479452055</v>
      </c>
      <c r="M71" s="54">
        <f t="shared" si="6"/>
        <v>0.945205479452055</v>
      </c>
      <c r="N71" s="28"/>
      <c r="O71" s="28"/>
      <c r="P71" s="72"/>
    </row>
    <row r="72" s="61" customFormat="1" ht="23" customHeight="1" spans="1:16">
      <c r="A72" s="28">
        <v>70</v>
      </c>
      <c r="B72" s="66" t="s">
        <v>159</v>
      </c>
      <c r="C72" s="67" t="s">
        <v>160</v>
      </c>
      <c r="D72" s="68">
        <v>0.958904109589041</v>
      </c>
      <c r="E72" s="67">
        <f t="shared" si="4"/>
        <v>0.958904109589041</v>
      </c>
      <c r="F72" s="28"/>
      <c r="G72" s="56"/>
      <c r="H72" s="69">
        <f t="shared" si="7"/>
        <v>0.377835</v>
      </c>
      <c r="I72" s="75"/>
      <c r="J72" s="75"/>
      <c r="K72" s="28">
        <f t="shared" si="5"/>
        <v>2.5189</v>
      </c>
      <c r="L72" s="71">
        <v>0.958904109589041</v>
      </c>
      <c r="M72" s="54">
        <f t="shared" si="6"/>
        <v>0.958904109589041</v>
      </c>
      <c r="N72" s="28"/>
      <c r="O72" s="28"/>
      <c r="P72" s="72"/>
    </row>
    <row r="73" s="61" customFormat="1" ht="23" customHeight="1" spans="1:16">
      <c r="A73" s="28">
        <v>71</v>
      </c>
      <c r="B73" s="66" t="s">
        <v>161</v>
      </c>
      <c r="C73" s="67" t="s">
        <v>162</v>
      </c>
      <c r="D73" s="68">
        <v>0.972602739726027</v>
      </c>
      <c r="E73" s="67">
        <f t="shared" si="4"/>
        <v>0.972602739726027</v>
      </c>
      <c r="F73" s="28"/>
      <c r="G73" s="56"/>
      <c r="H73" s="69">
        <f t="shared" si="7"/>
        <v>0.376005</v>
      </c>
      <c r="I73" s="74"/>
      <c r="J73" s="74"/>
      <c r="K73" s="28">
        <f t="shared" si="5"/>
        <v>2.5067</v>
      </c>
      <c r="L73" s="71">
        <v>0.972602739726027</v>
      </c>
      <c r="M73" s="54">
        <f t="shared" si="6"/>
        <v>0.972602739726027</v>
      </c>
      <c r="N73" s="28"/>
      <c r="O73" s="28"/>
      <c r="P73" s="72"/>
    </row>
    <row r="74" s="61" customFormat="1" ht="23" customHeight="1" spans="1:16">
      <c r="A74" s="28">
        <v>72</v>
      </c>
      <c r="B74" s="66" t="s">
        <v>163</v>
      </c>
      <c r="C74" s="67" t="s">
        <v>164</v>
      </c>
      <c r="D74" s="68">
        <v>0.986301369863014</v>
      </c>
      <c r="E74" s="67">
        <f t="shared" si="4"/>
        <v>0.986301369863014</v>
      </c>
      <c r="F74" s="28"/>
      <c r="G74" s="28"/>
      <c r="H74" s="69">
        <f t="shared" si="7"/>
        <v>0.37548</v>
      </c>
      <c r="I74" s="75"/>
      <c r="J74" s="75"/>
      <c r="K74" s="28">
        <f t="shared" si="5"/>
        <v>2.5032</v>
      </c>
      <c r="L74" s="71">
        <v>0.986301369863014</v>
      </c>
      <c r="M74" s="54">
        <f t="shared" si="6"/>
        <v>0.986301369863014</v>
      </c>
      <c r="N74" s="28"/>
      <c r="O74" s="28"/>
      <c r="P74" s="72"/>
    </row>
    <row r="75" s="61" customFormat="1" ht="23" customHeight="1" spans="1:16">
      <c r="A75" s="28">
        <v>73</v>
      </c>
      <c r="B75" s="66" t="s">
        <v>165</v>
      </c>
      <c r="C75" s="67" t="s">
        <v>166</v>
      </c>
      <c r="D75" s="66" t="s">
        <v>167</v>
      </c>
      <c r="E75" s="67">
        <v>1</v>
      </c>
      <c r="F75" s="28"/>
      <c r="G75" s="56"/>
      <c r="H75" s="69">
        <f t="shared" si="7"/>
        <v>0.333315</v>
      </c>
      <c r="I75" s="75"/>
      <c r="J75" s="75"/>
      <c r="K75" s="28">
        <f t="shared" si="5"/>
        <v>2.2221</v>
      </c>
      <c r="L75" s="78" t="s">
        <v>167</v>
      </c>
      <c r="M75" s="79">
        <v>1</v>
      </c>
      <c r="N75" s="28"/>
      <c r="O75" s="28"/>
      <c r="P75" s="72"/>
    </row>
    <row r="76" spans="3:3">
      <c r="C76" s="77"/>
    </row>
    <row r="77" spans="3:3">
      <c r="C77" s="77"/>
    </row>
  </sheetData>
  <autoFilter xmlns:etc="http://www.wps.cn/officeDocument/2017/etCustomData" ref="A2:O75" etc:filterBottomFollowUsedRange="0">
    <sortState ref="A2:O75">
      <sortCondition ref="K2:K75" descending="1"/>
    </sortState>
    <extLst/>
  </autoFilter>
  <mergeCells count="1">
    <mergeCell ref="D1:N1"/>
  </mergeCells>
  <pageMargins left="0.700694444444445" right="0.700694444444445" top="0.751388888888889" bottom="0.751388888888889" header="0.298611111111111" footer="0.298611111111111"/>
  <pageSetup paperSize="9" scale="55"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3"/>
  <sheetViews>
    <sheetView zoomScale="85" zoomScaleNormal="85" topLeftCell="A10" workbookViewId="0">
      <selection activeCell="C14" sqref="C14"/>
    </sheetView>
  </sheetViews>
  <sheetFormatPr defaultColWidth="9" defaultRowHeight="13.5"/>
  <cols>
    <col min="1" max="1" width="9" style="1"/>
    <col min="2" max="2" width="10.1083333333333" style="43" customWidth="1"/>
    <col min="3" max="3" width="9" style="43"/>
    <col min="4" max="4" width="9" style="1"/>
    <col min="5" max="5" width="14.8583333333333" style="44" customWidth="1"/>
    <col min="6" max="6" width="9" style="1"/>
    <col min="7" max="7" width="11.3166666666667" style="1" customWidth="1"/>
    <col min="8" max="8" width="9.41666666666667" style="1"/>
    <col min="9" max="9" width="9" style="1"/>
    <col min="10" max="10" width="9.41666666666667" style="1"/>
    <col min="11" max="11" width="9.26666666666667" style="1" customWidth="1"/>
    <col min="12" max="12" width="9" style="1"/>
    <col min="13" max="13" width="14.1583333333333" style="45" customWidth="1"/>
    <col min="14" max="14" width="11.325" style="1" customWidth="1"/>
    <col min="15" max="15" width="10.4333333333333" style="1" customWidth="1"/>
    <col min="16" max="16" width="9" style="7"/>
    <col min="17" max="16384" width="9" style="3"/>
  </cols>
  <sheetData>
    <row r="1" ht="114.05" customHeight="1" spans="4:14">
      <c r="D1" s="46" t="s">
        <v>168</v>
      </c>
      <c r="E1" s="47"/>
      <c r="F1" s="48"/>
      <c r="G1" s="48"/>
      <c r="H1" s="48"/>
      <c r="I1" s="48"/>
      <c r="J1" s="48"/>
      <c r="K1" s="48"/>
      <c r="L1" s="48"/>
      <c r="M1" s="48"/>
      <c r="N1" s="48"/>
    </row>
    <row r="2" s="7" customFormat="1" ht="41" customHeight="1" spans="1:15">
      <c r="A2" s="49" t="s">
        <v>1</v>
      </c>
      <c r="B2" s="50" t="s">
        <v>2</v>
      </c>
      <c r="C2" s="51" t="s">
        <v>3</v>
      </c>
      <c r="D2" s="49" t="s">
        <v>4</v>
      </c>
      <c r="E2" s="52" t="s">
        <v>5</v>
      </c>
      <c r="F2" s="49" t="s">
        <v>6</v>
      </c>
      <c r="G2" s="49" t="s">
        <v>7</v>
      </c>
      <c r="H2" s="49" t="s">
        <v>8</v>
      </c>
      <c r="I2" s="49" t="s">
        <v>9</v>
      </c>
      <c r="J2" s="49" t="s">
        <v>10</v>
      </c>
      <c r="K2" s="49" t="s">
        <v>11</v>
      </c>
      <c r="L2" s="49" t="s">
        <v>12</v>
      </c>
      <c r="M2" s="57" t="s">
        <v>13</v>
      </c>
      <c r="N2" s="49" t="s">
        <v>14</v>
      </c>
      <c r="O2" s="49" t="s">
        <v>15</v>
      </c>
    </row>
    <row r="3" ht="27" customHeight="1" spans="1:15">
      <c r="A3" s="28">
        <v>1</v>
      </c>
      <c r="B3" s="53">
        <v>24329070</v>
      </c>
      <c r="C3" s="53">
        <v>4.004</v>
      </c>
      <c r="D3" s="28">
        <v>1</v>
      </c>
      <c r="E3" s="54">
        <v>0.0123456790123457</v>
      </c>
      <c r="F3" s="28">
        <v>65.5</v>
      </c>
      <c r="G3" s="28" t="s">
        <v>16</v>
      </c>
      <c r="H3" s="28">
        <v>0.6</v>
      </c>
      <c r="I3" s="28">
        <v>0.35</v>
      </c>
      <c r="J3" s="28">
        <v>0.35</v>
      </c>
      <c r="K3" s="28">
        <v>4.354</v>
      </c>
      <c r="L3" s="28">
        <v>1</v>
      </c>
      <c r="M3" s="58">
        <v>0.0123456790123457</v>
      </c>
      <c r="N3" s="28" t="s">
        <v>16</v>
      </c>
      <c r="O3" s="28" t="s">
        <v>16</v>
      </c>
    </row>
    <row r="4" ht="27" customHeight="1" spans="1:15">
      <c r="A4" s="28">
        <v>2</v>
      </c>
      <c r="B4" s="53">
        <v>24329084</v>
      </c>
      <c r="C4" s="53">
        <v>3.9341</v>
      </c>
      <c r="D4" s="28">
        <v>3</v>
      </c>
      <c r="E4" s="54">
        <v>0.037037037037037</v>
      </c>
      <c r="F4" s="28">
        <v>67</v>
      </c>
      <c r="G4" s="28" t="s">
        <v>16</v>
      </c>
      <c r="H4" s="28">
        <v>0.590115</v>
      </c>
      <c r="I4" s="28">
        <v>0.22</v>
      </c>
      <c r="J4" s="28">
        <v>0.22</v>
      </c>
      <c r="K4" s="28">
        <v>4.1541</v>
      </c>
      <c r="L4" s="28">
        <v>2</v>
      </c>
      <c r="M4" s="58">
        <v>0.0246913580246914</v>
      </c>
      <c r="N4" s="28" t="s">
        <v>16</v>
      </c>
      <c r="O4" s="28" t="s">
        <v>16</v>
      </c>
    </row>
    <row r="5" ht="27" customHeight="1" spans="1:15">
      <c r="A5" s="28">
        <v>3</v>
      </c>
      <c r="B5" s="53">
        <v>24329073</v>
      </c>
      <c r="C5" s="53">
        <v>3.9063</v>
      </c>
      <c r="D5" s="28">
        <v>5</v>
      </c>
      <c r="E5" s="54">
        <v>0.0617283950617284</v>
      </c>
      <c r="F5" s="28">
        <v>252</v>
      </c>
      <c r="G5" s="28" t="s">
        <v>18</v>
      </c>
      <c r="H5" s="28">
        <v>0.585945</v>
      </c>
      <c r="I5" s="28">
        <v>0.21</v>
      </c>
      <c r="J5" s="28">
        <v>0.21</v>
      </c>
      <c r="K5" s="28">
        <v>4.1163</v>
      </c>
      <c r="L5" s="28">
        <v>3</v>
      </c>
      <c r="M5" s="58">
        <v>0.037037037037037</v>
      </c>
      <c r="N5" s="28" t="s">
        <v>16</v>
      </c>
      <c r="O5" s="28" t="s">
        <v>16</v>
      </c>
    </row>
    <row r="6" ht="27" customHeight="1" spans="1:15">
      <c r="A6" s="28">
        <v>4</v>
      </c>
      <c r="B6" s="53">
        <v>24329052</v>
      </c>
      <c r="C6" s="53">
        <v>3.9375</v>
      </c>
      <c r="D6" s="28">
        <v>2</v>
      </c>
      <c r="E6" s="54">
        <v>0.0246913580246914</v>
      </c>
      <c r="F6" s="28">
        <v>49.9</v>
      </c>
      <c r="G6" s="28" t="s">
        <v>16</v>
      </c>
      <c r="H6" s="28">
        <v>0.590625</v>
      </c>
      <c r="I6" s="28">
        <v>0.15</v>
      </c>
      <c r="J6" s="28">
        <v>0.15</v>
      </c>
      <c r="K6" s="28">
        <v>4.0875</v>
      </c>
      <c r="L6" s="28">
        <v>4</v>
      </c>
      <c r="M6" s="58">
        <v>0.0493827160493827</v>
      </c>
      <c r="N6" s="28" t="s">
        <v>16</v>
      </c>
      <c r="O6" s="28" t="s">
        <v>16</v>
      </c>
    </row>
    <row r="7" ht="27" customHeight="1" spans="1:15">
      <c r="A7" s="28">
        <v>5</v>
      </c>
      <c r="B7" s="53">
        <v>24329081</v>
      </c>
      <c r="C7" s="53">
        <v>3.7136</v>
      </c>
      <c r="D7" s="28">
        <v>12</v>
      </c>
      <c r="E7" s="54">
        <v>0.148148148148148</v>
      </c>
      <c r="F7" s="28">
        <v>143</v>
      </c>
      <c r="G7" s="28" t="s">
        <v>18</v>
      </c>
      <c r="H7" s="28">
        <v>0.55704</v>
      </c>
      <c r="I7" s="28">
        <v>0.35</v>
      </c>
      <c r="J7" s="28">
        <v>0.35</v>
      </c>
      <c r="K7" s="28">
        <v>4.0636</v>
      </c>
      <c r="L7" s="28">
        <v>5</v>
      </c>
      <c r="M7" s="58">
        <v>0.0617283950617284</v>
      </c>
      <c r="N7" s="28" t="s">
        <v>18</v>
      </c>
      <c r="O7" s="28" t="s">
        <v>18</v>
      </c>
    </row>
    <row r="8" ht="27" customHeight="1" spans="1:15">
      <c r="A8" s="28">
        <v>6</v>
      </c>
      <c r="B8" s="55">
        <v>24329004</v>
      </c>
      <c r="C8" s="55">
        <v>3.7813</v>
      </c>
      <c r="D8" s="28">
        <v>9</v>
      </c>
      <c r="E8" s="54">
        <v>0.111111111111111</v>
      </c>
      <c r="F8" s="28">
        <v>205</v>
      </c>
      <c r="G8" s="28" t="s">
        <v>18</v>
      </c>
      <c r="H8" s="28">
        <v>0.567195</v>
      </c>
      <c r="I8" s="28">
        <v>0.2</v>
      </c>
      <c r="J8" s="28">
        <v>0.2</v>
      </c>
      <c r="K8" s="28">
        <v>3.9813</v>
      </c>
      <c r="L8" s="28">
        <v>6</v>
      </c>
      <c r="M8" s="58">
        <v>0.0740740740740741</v>
      </c>
      <c r="N8" s="28" t="s">
        <v>18</v>
      </c>
      <c r="O8" s="28" t="s">
        <v>18</v>
      </c>
    </row>
    <row r="9" ht="27" customHeight="1" spans="1:16">
      <c r="A9" s="28">
        <v>7</v>
      </c>
      <c r="B9" s="55">
        <v>24329066</v>
      </c>
      <c r="C9" s="55">
        <v>3.6375</v>
      </c>
      <c r="D9" s="28">
        <v>26</v>
      </c>
      <c r="E9" s="54">
        <v>0.320987654320988</v>
      </c>
      <c r="F9" s="28">
        <v>465</v>
      </c>
      <c r="G9" s="28"/>
      <c r="H9" s="28">
        <v>0.545625</v>
      </c>
      <c r="I9" s="28">
        <v>0.325</v>
      </c>
      <c r="J9" s="28">
        <v>0.325</v>
      </c>
      <c r="K9" s="28">
        <v>3.9625</v>
      </c>
      <c r="L9" s="28">
        <v>7</v>
      </c>
      <c r="M9" s="58">
        <v>0.0864197530864197</v>
      </c>
      <c r="N9" s="28" t="s">
        <v>18</v>
      </c>
      <c r="O9" s="28" t="s">
        <v>17</v>
      </c>
      <c r="P9" s="7" t="s">
        <v>19</v>
      </c>
    </row>
    <row r="10" ht="27" customHeight="1" spans="1:15">
      <c r="A10" s="28">
        <v>8</v>
      </c>
      <c r="B10" s="53">
        <v>24329083</v>
      </c>
      <c r="C10" s="53">
        <v>3.9087</v>
      </c>
      <c r="D10" s="28">
        <v>4</v>
      </c>
      <c r="E10" s="54">
        <v>0.0493827160493827</v>
      </c>
      <c r="F10" s="28">
        <v>46</v>
      </c>
      <c r="G10" s="28" t="s">
        <v>16</v>
      </c>
      <c r="H10" s="28">
        <v>0.586305</v>
      </c>
      <c r="I10" s="28">
        <v>0.04</v>
      </c>
      <c r="J10" s="28">
        <v>0.04</v>
      </c>
      <c r="K10" s="28">
        <v>3.9487</v>
      </c>
      <c r="L10" s="28">
        <v>8</v>
      </c>
      <c r="M10" s="58">
        <v>0.0987654320987654</v>
      </c>
      <c r="N10" s="28" t="s">
        <v>18</v>
      </c>
      <c r="O10" s="28" t="s">
        <v>18</v>
      </c>
    </row>
    <row r="11" ht="27" customHeight="1" spans="1:15">
      <c r="A11" s="28">
        <v>9</v>
      </c>
      <c r="B11" s="53">
        <v>24329003</v>
      </c>
      <c r="C11" s="53">
        <v>3.6565</v>
      </c>
      <c r="D11" s="28">
        <v>23</v>
      </c>
      <c r="E11" s="54">
        <v>0.283950617283951</v>
      </c>
      <c r="F11" s="28">
        <v>102.87</v>
      </c>
      <c r="G11" s="28" t="s">
        <v>17</v>
      </c>
      <c r="H11" s="28">
        <v>0.548475</v>
      </c>
      <c r="I11" s="28">
        <v>0.28</v>
      </c>
      <c r="J11" s="28">
        <v>0.28</v>
      </c>
      <c r="K11" s="28">
        <v>3.9365</v>
      </c>
      <c r="L11" s="28">
        <v>9</v>
      </c>
      <c r="M11" s="58">
        <v>0.111111111111111</v>
      </c>
      <c r="N11" s="28" t="s">
        <v>18</v>
      </c>
      <c r="O11" s="28" t="s">
        <v>18</v>
      </c>
    </row>
    <row r="12" ht="27" customHeight="1" spans="1:15">
      <c r="A12" s="28">
        <v>10</v>
      </c>
      <c r="B12" s="53">
        <v>24329032</v>
      </c>
      <c r="C12" s="53">
        <v>3.7917</v>
      </c>
      <c r="D12" s="28">
        <v>7</v>
      </c>
      <c r="E12" s="54">
        <v>0.0864197530864197</v>
      </c>
      <c r="F12" s="28">
        <v>153</v>
      </c>
      <c r="G12" s="28" t="s">
        <v>18</v>
      </c>
      <c r="H12" s="28">
        <v>0.568755</v>
      </c>
      <c r="I12" s="28">
        <v>0.12</v>
      </c>
      <c r="J12" s="28">
        <v>0.12</v>
      </c>
      <c r="K12" s="28">
        <v>3.9117</v>
      </c>
      <c r="L12" s="28">
        <v>10</v>
      </c>
      <c r="M12" s="58">
        <v>0.123456790123457</v>
      </c>
      <c r="N12" s="28" t="s">
        <v>18</v>
      </c>
      <c r="O12" s="28" t="s">
        <v>18</v>
      </c>
    </row>
    <row r="13" ht="27" customHeight="1" spans="1:15">
      <c r="A13" s="28">
        <v>11</v>
      </c>
      <c r="B13" s="53">
        <v>24329045</v>
      </c>
      <c r="C13" s="53">
        <v>3.7021</v>
      </c>
      <c r="D13" s="28">
        <v>15</v>
      </c>
      <c r="E13" s="54">
        <v>0.185185185185185</v>
      </c>
      <c r="F13" s="28">
        <v>31.5</v>
      </c>
      <c r="G13" s="28" t="s">
        <v>17</v>
      </c>
      <c r="H13" s="28">
        <v>0.555315</v>
      </c>
      <c r="I13" s="28">
        <v>0.2</v>
      </c>
      <c r="J13" s="28">
        <v>0.2</v>
      </c>
      <c r="K13" s="28">
        <v>3.9021</v>
      </c>
      <c r="L13" s="28">
        <v>11</v>
      </c>
      <c r="M13" s="58">
        <v>0.135802469135802</v>
      </c>
      <c r="N13" s="28" t="s">
        <v>18</v>
      </c>
      <c r="O13" s="28" t="s">
        <v>18</v>
      </c>
    </row>
    <row r="14" ht="27" customHeight="1" spans="1:15">
      <c r="A14" s="28">
        <v>12</v>
      </c>
      <c r="B14" s="53">
        <v>24329042</v>
      </c>
      <c r="C14" s="53">
        <v>3.6783</v>
      </c>
      <c r="D14" s="28">
        <v>18</v>
      </c>
      <c r="E14" s="54">
        <v>0.222222222222222</v>
      </c>
      <c r="F14" s="28">
        <v>176</v>
      </c>
      <c r="G14" s="28" t="s">
        <v>17</v>
      </c>
      <c r="H14" s="28">
        <v>0.551745</v>
      </c>
      <c r="I14" s="28">
        <v>0.22</v>
      </c>
      <c r="J14" s="28">
        <v>0.22</v>
      </c>
      <c r="K14" s="28">
        <v>3.8983</v>
      </c>
      <c r="L14" s="28">
        <v>12</v>
      </c>
      <c r="M14" s="58">
        <v>0.148148148148148</v>
      </c>
      <c r="N14" s="28" t="s">
        <v>18</v>
      </c>
      <c r="O14" s="28" t="s">
        <v>18</v>
      </c>
    </row>
    <row r="15" ht="27" customHeight="1" spans="1:15">
      <c r="A15" s="28">
        <v>13</v>
      </c>
      <c r="B15" s="53">
        <v>24329036</v>
      </c>
      <c r="C15" s="53">
        <v>3.8458</v>
      </c>
      <c r="D15" s="28">
        <v>6</v>
      </c>
      <c r="E15" s="54">
        <v>0.0740740740740741</v>
      </c>
      <c r="F15" s="28">
        <v>97.5</v>
      </c>
      <c r="G15" s="28" t="s">
        <v>18</v>
      </c>
      <c r="H15" s="28">
        <v>0.57687</v>
      </c>
      <c r="I15" s="28">
        <v>0.05</v>
      </c>
      <c r="J15" s="28">
        <v>0.05</v>
      </c>
      <c r="K15" s="28">
        <v>3.8958</v>
      </c>
      <c r="L15" s="28">
        <v>13</v>
      </c>
      <c r="M15" s="58">
        <v>0.160493827160494</v>
      </c>
      <c r="N15" s="28" t="s">
        <v>17</v>
      </c>
      <c r="O15" s="28" t="s">
        <v>18</v>
      </c>
    </row>
    <row r="16" ht="27" customHeight="1" spans="1:15">
      <c r="A16" s="28">
        <v>14</v>
      </c>
      <c r="B16" s="53">
        <v>24329085</v>
      </c>
      <c r="C16" s="53">
        <v>3.7283</v>
      </c>
      <c r="D16" s="28">
        <v>10</v>
      </c>
      <c r="E16" s="54">
        <v>0.123456790123457</v>
      </c>
      <c r="F16" s="28">
        <v>47.533</v>
      </c>
      <c r="G16" s="28" t="s">
        <v>18</v>
      </c>
      <c r="H16" s="28">
        <v>0.559245</v>
      </c>
      <c r="I16" s="28">
        <v>0.13</v>
      </c>
      <c r="J16" s="28">
        <v>0.13</v>
      </c>
      <c r="K16" s="28">
        <v>3.8583</v>
      </c>
      <c r="L16" s="28">
        <v>14</v>
      </c>
      <c r="M16" s="58">
        <v>0.172839506172839</v>
      </c>
      <c r="N16" s="28" t="s">
        <v>17</v>
      </c>
      <c r="O16" s="28" t="s">
        <v>17</v>
      </c>
    </row>
    <row r="17" ht="27" customHeight="1" spans="1:15">
      <c r="A17" s="28">
        <v>15</v>
      </c>
      <c r="B17" s="55">
        <v>24329067</v>
      </c>
      <c r="C17" s="55">
        <v>3.6625</v>
      </c>
      <c r="D17" s="28">
        <v>21</v>
      </c>
      <c r="E17" s="54">
        <v>0.259259259259259</v>
      </c>
      <c r="F17" s="28">
        <v>133.5</v>
      </c>
      <c r="G17" s="28" t="s">
        <v>17</v>
      </c>
      <c r="H17" s="28">
        <v>0.549375</v>
      </c>
      <c r="I17" s="28">
        <v>0.18</v>
      </c>
      <c r="J17" s="28">
        <v>0.18</v>
      </c>
      <c r="K17" s="28">
        <v>3.8425</v>
      </c>
      <c r="L17" s="28">
        <v>15</v>
      </c>
      <c r="M17" s="58">
        <v>0.185185185185185</v>
      </c>
      <c r="N17" s="28" t="s">
        <v>17</v>
      </c>
      <c r="O17" s="28" t="s">
        <v>17</v>
      </c>
    </row>
    <row r="18" ht="27" customHeight="1" spans="1:15">
      <c r="A18" s="28">
        <v>16</v>
      </c>
      <c r="B18" s="55">
        <v>24329033</v>
      </c>
      <c r="C18" s="55">
        <v>3.6875</v>
      </c>
      <c r="D18" s="28">
        <v>16</v>
      </c>
      <c r="E18" s="54">
        <v>0.197530864197531</v>
      </c>
      <c r="F18" s="28">
        <v>81.9</v>
      </c>
      <c r="G18" s="28" t="s">
        <v>17</v>
      </c>
      <c r="H18" s="28">
        <v>0.553125</v>
      </c>
      <c r="I18" s="28">
        <v>0.14</v>
      </c>
      <c r="J18" s="28">
        <v>0.14</v>
      </c>
      <c r="K18" s="28">
        <v>3.8275</v>
      </c>
      <c r="L18" s="28">
        <v>16</v>
      </c>
      <c r="M18" s="58">
        <v>0.197530864197531</v>
      </c>
      <c r="N18" s="28" t="s">
        <v>17</v>
      </c>
      <c r="O18" s="28" t="s">
        <v>17</v>
      </c>
    </row>
    <row r="19" ht="27" customHeight="1" spans="1:15">
      <c r="A19" s="28">
        <v>17</v>
      </c>
      <c r="B19" s="55">
        <v>24329062</v>
      </c>
      <c r="C19" s="55">
        <v>3.7065</v>
      </c>
      <c r="D19" s="28">
        <v>14</v>
      </c>
      <c r="E19" s="54">
        <v>0.172839506172839</v>
      </c>
      <c r="F19" s="28">
        <v>113</v>
      </c>
      <c r="G19" s="28" t="s">
        <v>17</v>
      </c>
      <c r="H19" s="28">
        <v>0.555975</v>
      </c>
      <c r="I19" s="28">
        <v>0.11</v>
      </c>
      <c r="J19" s="28">
        <v>0.11</v>
      </c>
      <c r="K19" s="28">
        <v>3.8165</v>
      </c>
      <c r="L19" s="28">
        <v>17</v>
      </c>
      <c r="M19" s="58">
        <v>0.209876543209877</v>
      </c>
      <c r="N19" s="28" t="s">
        <v>17</v>
      </c>
      <c r="O19" s="28" t="s">
        <v>17</v>
      </c>
    </row>
    <row r="20" ht="27" customHeight="1" spans="1:15">
      <c r="A20" s="28">
        <v>18</v>
      </c>
      <c r="B20" s="55">
        <v>24329061</v>
      </c>
      <c r="C20" s="55">
        <v>3.5891</v>
      </c>
      <c r="D20" s="28">
        <v>32</v>
      </c>
      <c r="E20" s="54">
        <v>0.395061728395062</v>
      </c>
      <c r="F20" s="28">
        <v>74.167</v>
      </c>
      <c r="G20" s="28"/>
      <c r="H20" s="28">
        <v>0.538365</v>
      </c>
      <c r="I20" s="28">
        <v>0.21</v>
      </c>
      <c r="J20" s="28">
        <v>0.21</v>
      </c>
      <c r="K20" s="28">
        <v>3.7991</v>
      </c>
      <c r="L20" s="28">
        <v>18</v>
      </c>
      <c r="M20" s="58">
        <v>0.222222222222222</v>
      </c>
      <c r="N20" s="28" t="s">
        <v>17</v>
      </c>
      <c r="O20" s="28" t="s">
        <v>17</v>
      </c>
    </row>
    <row r="21" ht="27" customHeight="1" spans="1:15">
      <c r="A21" s="28">
        <v>19</v>
      </c>
      <c r="B21" s="53">
        <v>24329072</v>
      </c>
      <c r="C21" s="53">
        <v>3.5174</v>
      </c>
      <c r="D21" s="28">
        <v>42</v>
      </c>
      <c r="E21" s="54">
        <v>0.518518518518518</v>
      </c>
      <c r="F21" s="28">
        <v>199</v>
      </c>
      <c r="G21" s="28"/>
      <c r="H21" s="28">
        <v>0.52761</v>
      </c>
      <c r="I21" s="28">
        <v>0.28</v>
      </c>
      <c r="J21" s="28">
        <v>0.28</v>
      </c>
      <c r="K21" s="28">
        <v>3.7974</v>
      </c>
      <c r="L21" s="28">
        <v>19</v>
      </c>
      <c r="M21" s="58">
        <v>0.234567901234568</v>
      </c>
      <c r="N21" s="28" t="s">
        <v>17</v>
      </c>
      <c r="O21" s="28" t="s">
        <v>17</v>
      </c>
    </row>
    <row r="22" ht="27" customHeight="1" spans="1:15">
      <c r="A22" s="28">
        <v>20</v>
      </c>
      <c r="B22" s="55">
        <v>24329058</v>
      </c>
      <c r="C22" s="55">
        <v>3.48</v>
      </c>
      <c r="D22" s="28">
        <v>49</v>
      </c>
      <c r="E22" s="54">
        <v>0.604938271604938</v>
      </c>
      <c r="F22" s="28">
        <v>35</v>
      </c>
      <c r="G22" s="56"/>
      <c r="H22" s="28">
        <v>0.522</v>
      </c>
      <c r="I22" s="28">
        <v>0.31</v>
      </c>
      <c r="J22" s="28">
        <v>0.31</v>
      </c>
      <c r="K22" s="28">
        <v>3.79</v>
      </c>
      <c r="L22" s="28">
        <v>20</v>
      </c>
      <c r="M22" s="58">
        <v>0.246913580246914</v>
      </c>
      <c r="N22" s="28" t="s">
        <v>17</v>
      </c>
      <c r="O22" s="28" t="s">
        <v>17</v>
      </c>
    </row>
    <row r="23" ht="27" customHeight="1" spans="1:15">
      <c r="A23" s="28">
        <v>21</v>
      </c>
      <c r="B23" s="55">
        <v>24329047</v>
      </c>
      <c r="C23" s="55">
        <v>3.7271</v>
      </c>
      <c r="D23" s="28">
        <v>11</v>
      </c>
      <c r="E23" s="54">
        <v>0.135802469135802</v>
      </c>
      <c r="F23" s="28">
        <v>125</v>
      </c>
      <c r="G23" s="28" t="s">
        <v>18</v>
      </c>
      <c r="H23" s="28">
        <v>0.559065</v>
      </c>
      <c r="I23" s="28">
        <v>0.06</v>
      </c>
      <c r="J23" s="28">
        <v>0.06</v>
      </c>
      <c r="K23" s="28">
        <v>3.7871</v>
      </c>
      <c r="L23" s="28">
        <v>21</v>
      </c>
      <c r="M23" s="58">
        <v>0.259259259259259</v>
      </c>
      <c r="N23" s="28" t="s">
        <v>17</v>
      </c>
      <c r="O23" s="28" t="s">
        <v>17</v>
      </c>
    </row>
    <row r="24" ht="27" customHeight="1" spans="1:15">
      <c r="A24" s="28">
        <v>22</v>
      </c>
      <c r="B24" s="53">
        <v>24329071</v>
      </c>
      <c r="C24" s="53">
        <v>3.5457</v>
      </c>
      <c r="D24" s="28">
        <v>38</v>
      </c>
      <c r="E24" s="54">
        <v>0.469135802469136</v>
      </c>
      <c r="F24" s="28">
        <v>283.1</v>
      </c>
      <c r="G24" s="28"/>
      <c r="H24" s="28">
        <v>0.531855</v>
      </c>
      <c r="I24" s="28">
        <v>0.24</v>
      </c>
      <c r="J24" s="28">
        <v>0.24</v>
      </c>
      <c r="K24" s="28">
        <v>3.7857</v>
      </c>
      <c r="L24" s="28">
        <v>22</v>
      </c>
      <c r="M24" s="58">
        <v>0.271604938271605</v>
      </c>
      <c r="N24" s="28" t="s">
        <v>17</v>
      </c>
      <c r="O24" s="28" t="s">
        <v>17</v>
      </c>
    </row>
    <row r="25" ht="27" customHeight="1" spans="1:16">
      <c r="A25" s="28">
        <v>23</v>
      </c>
      <c r="B25" s="53">
        <v>24329024</v>
      </c>
      <c r="C25" s="53">
        <v>3.7833</v>
      </c>
      <c r="D25" s="28">
        <v>8</v>
      </c>
      <c r="E25" s="54">
        <v>0.0987654320987654</v>
      </c>
      <c r="F25" s="28">
        <v>0</v>
      </c>
      <c r="G25" s="28" t="s">
        <v>18</v>
      </c>
      <c r="H25" s="28">
        <v>0.567495</v>
      </c>
      <c r="I25" s="28">
        <v>0</v>
      </c>
      <c r="J25" s="28">
        <v>0</v>
      </c>
      <c r="K25" s="28">
        <v>3.7833</v>
      </c>
      <c r="L25" s="28">
        <v>23</v>
      </c>
      <c r="M25" s="58">
        <v>0.283950617283951</v>
      </c>
      <c r="N25" s="28" t="s">
        <v>17</v>
      </c>
      <c r="O25" s="28"/>
      <c r="P25" s="7" t="s">
        <v>169</v>
      </c>
    </row>
    <row r="26" ht="27" customHeight="1" spans="1:15">
      <c r="A26" s="28">
        <v>24</v>
      </c>
      <c r="B26" s="53">
        <v>24329074</v>
      </c>
      <c r="C26" s="53">
        <v>3.713</v>
      </c>
      <c r="D26" s="28">
        <v>13</v>
      </c>
      <c r="E26" s="54">
        <v>0.160493827160494</v>
      </c>
      <c r="F26" s="28">
        <v>133.88</v>
      </c>
      <c r="G26" s="28" t="s">
        <v>17</v>
      </c>
      <c r="H26" s="28">
        <v>0.55695</v>
      </c>
      <c r="I26" s="28">
        <v>0.06</v>
      </c>
      <c r="J26" s="28">
        <v>0.06</v>
      </c>
      <c r="K26" s="28">
        <v>3.773</v>
      </c>
      <c r="L26" s="28">
        <v>24</v>
      </c>
      <c r="M26" s="58">
        <v>0.296296296296296</v>
      </c>
      <c r="N26" s="28" t="s">
        <v>17</v>
      </c>
      <c r="O26" s="28" t="s">
        <v>17</v>
      </c>
    </row>
    <row r="27" ht="27" customHeight="1" spans="1:15">
      <c r="A27" s="28">
        <v>25</v>
      </c>
      <c r="B27" s="53">
        <v>24329010</v>
      </c>
      <c r="C27" s="53">
        <v>3.6771</v>
      </c>
      <c r="D27" s="28">
        <v>19</v>
      </c>
      <c r="E27" s="54">
        <v>0.234567901234568</v>
      </c>
      <c r="F27" s="28">
        <v>124.87</v>
      </c>
      <c r="G27" s="28" t="s">
        <v>17</v>
      </c>
      <c r="H27" s="28">
        <v>0.551565</v>
      </c>
      <c r="I27" s="28">
        <v>0.09</v>
      </c>
      <c r="J27" s="28">
        <v>0.09</v>
      </c>
      <c r="K27" s="28">
        <v>3.7671</v>
      </c>
      <c r="L27" s="28">
        <v>25</v>
      </c>
      <c r="M27" s="58">
        <v>0.308641975308642</v>
      </c>
      <c r="N27" s="28"/>
      <c r="O27" s="28" t="s">
        <v>17</v>
      </c>
    </row>
    <row r="28" ht="27" customHeight="1" spans="1:15">
      <c r="A28" s="28">
        <v>26</v>
      </c>
      <c r="B28" s="53">
        <v>24329021</v>
      </c>
      <c r="C28" s="53">
        <v>3.6625</v>
      </c>
      <c r="D28" s="28">
        <v>20</v>
      </c>
      <c r="E28" s="54">
        <v>0.246913580246914</v>
      </c>
      <c r="F28" s="28">
        <v>191</v>
      </c>
      <c r="G28" s="28" t="s">
        <v>17</v>
      </c>
      <c r="H28" s="28">
        <v>0.549375</v>
      </c>
      <c r="I28" s="28">
        <v>0.09</v>
      </c>
      <c r="J28" s="28">
        <v>0.09</v>
      </c>
      <c r="K28" s="28">
        <v>3.7525</v>
      </c>
      <c r="L28" s="28">
        <v>26</v>
      </c>
      <c r="M28" s="58">
        <v>0.320987654320988</v>
      </c>
      <c r="N28" s="28"/>
      <c r="O28" s="28"/>
    </row>
    <row r="29" ht="27" customHeight="1" spans="1:15">
      <c r="A29" s="28">
        <v>27</v>
      </c>
      <c r="B29" s="55">
        <v>24329015</v>
      </c>
      <c r="C29" s="55">
        <v>3.6438</v>
      </c>
      <c r="D29" s="28">
        <v>25</v>
      </c>
      <c r="E29" s="54">
        <v>0.308641975308642</v>
      </c>
      <c r="F29" s="28">
        <v>34</v>
      </c>
      <c r="G29" s="28"/>
      <c r="H29" s="28">
        <v>0.54657</v>
      </c>
      <c r="I29" s="28">
        <v>0.09</v>
      </c>
      <c r="J29" s="28">
        <v>0.09</v>
      </c>
      <c r="K29" s="28">
        <v>3.7338</v>
      </c>
      <c r="L29" s="28">
        <v>27</v>
      </c>
      <c r="M29" s="58">
        <v>0.333333333333333</v>
      </c>
      <c r="N29" s="28"/>
      <c r="O29" s="28"/>
    </row>
    <row r="30" ht="27" customHeight="1" spans="1:15">
      <c r="A30" s="28">
        <v>28</v>
      </c>
      <c r="B30" s="53">
        <v>24329009</v>
      </c>
      <c r="C30" s="53">
        <v>3.6021</v>
      </c>
      <c r="D30" s="28">
        <v>29</v>
      </c>
      <c r="E30" s="54">
        <v>0.358024691358025</v>
      </c>
      <c r="F30" s="28">
        <v>52</v>
      </c>
      <c r="G30" s="28"/>
      <c r="H30" s="28">
        <v>0.540315</v>
      </c>
      <c r="I30" s="28">
        <v>0.13</v>
      </c>
      <c r="J30" s="28">
        <v>0.13</v>
      </c>
      <c r="K30" s="28">
        <v>3.7321</v>
      </c>
      <c r="L30" s="28">
        <v>28</v>
      </c>
      <c r="M30" s="58">
        <v>0.345679012345679</v>
      </c>
      <c r="N30" s="28"/>
      <c r="O30" s="28"/>
    </row>
    <row r="31" ht="27" customHeight="1" spans="1:15">
      <c r="A31" s="28">
        <v>29</v>
      </c>
      <c r="B31" s="53">
        <v>24329059</v>
      </c>
      <c r="C31" s="53">
        <v>3.5904</v>
      </c>
      <c r="D31" s="28">
        <v>31</v>
      </c>
      <c r="E31" s="54">
        <v>0.382716049382716</v>
      </c>
      <c r="F31" s="28">
        <v>59</v>
      </c>
      <c r="G31" s="28"/>
      <c r="H31" s="28">
        <v>0.53856</v>
      </c>
      <c r="I31" s="28">
        <v>0.14</v>
      </c>
      <c r="J31" s="28">
        <v>0.14</v>
      </c>
      <c r="K31" s="28">
        <v>3.7304</v>
      </c>
      <c r="L31" s="28">
        <v>29</v>
      </c>
      <c r="M31" s="58">
        <v>0.358024691358025</v>
      </c>
      <c r="N31" s="28"/>
      <c r="O31" s="28"/>
    </row>
    <row r="32" ht="27" customHeight="1" spans="1:15">
      <c r="A32" s="28">
        <v>30</v>
      </c>
      <c r="B32" s="55">
        <v>24329025</v>
      </c>
      <c r="C32" s="55">
        <v>3.6563</v>
      </c>
      <c r="D32" s="28">
        <v>24</v>
      </c>
      <c r="E32" s="54">
        <v>0.296296296296296</v>
      </c>
      <c r="F32" s="28">
        <v>53.1</v>
      </c>
      <c r="G32" s="28" t="s">
        <v>17</v>
      </c>
      <c r="H32" s="28">
        <v>0.548445</v>
      </c>
      <c r="I32" s="28">
        <v>0.07</v>
      </c>
      <c r="J32" s="28">
        <v>0.07</v>
      </c>
      <c r="K32" s="28">
        <v>3.7263</v>
      </c>
      <c r="L32" s="28">
        <v>30</v>
      </c>
      <c r="M32" s="58">
        <v>0.37037037037037</v>
      </c>
      <c r="N32" s="28"/>
      <c r="O32" s="28"/>
    </row>
    <row r="33" ht="27" customHeight="1" spans="1:15">
      <c r="A33" s="28">
        <v>31</v>
      </c>
      <c r="B33" s="53">
        <v>24329007</v>
      </c>
      <c r="C33" s="53">
        <v>3.5917</v>
      </c>
      <c r="D33" s="28">
        <v>30</v>
      </c>
      <c r="E33" s="54">
        <v>0.37037037037037</v>
      </c>
      <c r="F33" s="28">
        <v>44.5</v>
      </c>
      <c r="G33" s="28"/>
      <c r="H33" s="28">
        <v>0.538755</v>
      </c>
      <c r="I33" s="28">
        <v>0.1</v>
      </c>
      <c r="J33" s="28">
        <v>0.1</v>
      </c>
      <c r="K33" s="28">
        <v>3.6917</v>
      </c>
      <c r="L33" s="28">
        <v>31</v>
      </c>
      <c r="M33" s="58">
        <v>0.382716049382716</v>
      </c>
      <c r="N33" s="28"/>
      <c r="O33" s="28"/>
    </row>
    <row r="34" ht="27" customHeight="1" spans="1:15">
      <c r="A34" s="28">
        <v>32</v>
      </c>
      <c r="B34" s="53">
        <v>24329076</v>
      </c>
      <c r="C34" s="53">
        <v>3.687</v>
      </c>
      <c r="D34" s="28">
        <v>17</v>
      </c>
      <c r="E34" s="54">
        <v>0.209876543209877</v>
      </c>
      <c r="F34" s="28">
        <v>0</v>
      </c>
      <c r="G34" s="28" t="s">
        <v>17</v>
      </c>
      <c r="H34" s="28">
        <v>0.55305</v>
      </c>
      <c r="I34" s="28">
        <v>0</v>
      </c>
      <c r="J34" s="28">
        <v>0</v>
      </c>
      <c r="K34" s="28">
        <v>3.687</v>
      </c>
      <c r="L34" s="28">
        <v>32</v>
      </c>
      <c r="M34" s="58">
        <v>0.395061728395062</v>
      </c>
      <c r="N34" s="28"/>
      <c r="O34" s="28"/>
    </row>
    <row r="35" ht="27" customHeight="1" spans="1:15">
      <c r="A35" s="28">
        <v>33</v>
      </c>
      <c r="B35" s="55">
        <v>24329020</v>
      </c>
      <c r="C35" s="55">
        <v>3.6083</v>
      </c>
      <c r="D35" s="28">
        <v>28</v>
      </c>
      <c r="E35" s="54">
        <v>0.345679012345679</v>
      </c>
      <c r="F35" s="28">
        <v>36</v>
      </c>
      <c r="G35" s="28"/>
      <c r="H35" s="28">
        <v>0.541245</v>
      </c>
      <c r="I35" s="28">
        <v>0.06</v>
      </c>
      <c r="J35" s="28">
        <v>0.06</v>
      </c>
      <c r="K35" s="28">
        <v>3.6683</v>
      </c>
      <c r="L35" s="28">
        <v>33</v>
      </c>
      <c r="M35" s="58">
        <v>0.407407407407407</v>
      </c>
      <c r="N35" s="28"/>
      <c r="O35" s="28"/>
    </row>
    <row r="36" ht="27" customHeight="1" spans="1:15">
      <c r="A36" s="28">
        <v>34</v>
      </c>
      <c r="B36" s="53">
        <v>24329082</v>
      </c>
      <c r="C36" s="53">
        <v>3.6604</v>
      </c>
      <c r="D36" s="28">
        <v>22</v>
      </c>
      <c r="E36" s="54">
        <v>0.271604938271605</v>
      </c>
      <c r="F36" s="28">
        <v>67</v>
      </c>
      <c r="G36" s="28" t="s">
        <v>17</v>
      </c>
      <c r="H36" s="28">
        <v>0.54906</v>
      </c>
      <c r="I36" s="28">
        <v>0</v>
      </c>
      <c r="J36" s="28">
        <v>0</v>
      </c>
      <c r="K36" s="28">
        <v>3.6604</v>
      </c>
      <c r="L36" s="28">
        <v>34</v>
      </c>
      <c r="M36" s="58">
        <v>0.419753086419753</v>
      </c>
      <c r="N36" s="28"/>
      <c r="O36" s="28"/>
    </row>
    <row r="37" ht="27" customHeight="1" spans="1:15">
      <c r="A37" s="28">
        <v>35</v>
      </c>
      <c r="B37" s="55">
        <v>24329048</v>
      </c>
      <c r="C37" s="55">
        <v>3.58</v>
      </c>
      <c r="D37" s="28">
        <v>35</v>
      </c>
      <c r="E37" s="54">
        <v>0.432098765432099</v>
      </c>
      <c r="F37" s="28">
        <v>86</v>
      </c>
      <c r="G37" s="56"/>
      <c r="H37" s="28">
        <v>0.537</v>
      </c>
      <c r="I37" s="28">
        <v>0.07</v>
      </c>
      <c r="J37" s="28">
        <v>0.07</v>
      </c>
      <c r="K37" s="28">
        <v>3.65</v>
      </c>
      <c r="L37" s="28">
        <v>35</v>
      </c>
      <c r="M37" s="58">
        <v>0.432098765432099</v>
      </c>
      <c r="N37" s="28"/>
      <c r="O37" s="28"/>
    </row>
    <row r="38" ht="27" customHeight="1" spans="1:15">
      <c r="A38" s="28">
        <v>36</v>
      </c>
      <c r="B38" s="53">
        <v>24329054</v>
      </c>
      <c r="C38" s="53">
        <v>3.552</v>
      </c>
      <c r="D38" s="28">
        <v>37</v>
      </c>
      <c r="E38" s="54">
        <v>0.45679012345679</v>
      </c>
      <c r="F38" s="28">
        <v>98.8</v>
      </c>
      <c r="G38" s="28"/>
      <c r="H38" s="28">
        <v>0.5328</v>
      </c>
      <c r="I38" s="28">
        <v>0.09</v>
      </c>
      <c r="J38" s="28">
        <v>0.09</v>
      </c>
      <c r="K38" s="28">
        <v>3.642</v>
      </c>
      <c r="L38" s="28">
        <v>36</v>
      </c>
      <c r="M38" s="58">
        <v>0.444444444444444</v>
      </c>
      <c r="N38" s="28"/>
      <c r="O38" s="28"/>
    </row>
    <row r="39" ht="27" customHeight="1" spans="1:15">
      <c r="A39" s="28">
        <v>37</v>
      </c>
      <c r="B39" s="53">
        <v>24329038</v>
      </c>
      <c r="C39" s="53">
        <v>3.5729</v>
      </c>
      <c r="D39" s="28">
        <v>36</v>
      </c>
      <c r="E39" s="54">
        <v>0.444444444444444</v>
      </c>
      <c r="F39" s="28">
        <v>125.5</v>
      </c>
      <c r="G39" s="28"/>
      <c r="H39" s="28">
        <v>0.535935</v>
      </c>
      <c r="I39" s="28">
        <v>0.06</v>
      </c>
      <c r="J39" s="28">
        <v>0.06</v>
      </c>
      <c r="K39" s="28">
        <v>3.6329</v>
      </c>
      <c r="L39" s="28">
        <v>37</v>
      </c>
      <c r="M39" s="58">
        <v>0.45679012345679</v>
      </c>
      <c r="N39" s="28"/>
      <c r="O39" s="28"/>
    </row>
    <row r="40" ht="27" customHeight="1" spans="1:15">
      <c r="A40" s="28">
        <v>38</v>
      </c>
      <c r="B40" s="53">
        <v>24329053</v>
      </c>
      <c r="C40" s="53">
        <v>3.6167</v>
      </c>
      <c r="D40" s="28">
        <v>27</v>
      </c>
      <c r="E40" s="54">
        <v>0.333333333333333</v>
      </c>
      <c r="F40" s="28">
        <v>0</v>
      </c>
      <c r="G40" s="28"/>
      <c r="H40" s="28">
        <v>0.542505</v>
      </c>
      <c r="I40" s="28">
        <v>0</v>
      </c>
      <c r="J40" s="28">
        <v>0</v>
      </c>
      <c r="K40" s="28">
        <v>3.6167</v>
      </c>
      <c r="L40" s="28">
        <v>38</v>
      </c>
      <c r="M40" s="58">
        <v>0.469135802469136</v>
      </c>
      <c r="N40" s="28"/>
      <c r="O40" s="28"/>
    </row>
    <row r="41" ht="27" customHeight="1" spans="1:15">
      <c r="A41" s="28">
        <v>39</v>
      </c>
      <c r="B41" s="53">
        <v>24329011</v>
      </c>
      <c r="C41" s="53">
        <v>3.5042</v>
      </c>
      <c r="D41" s="28">
        <v>45</v>
      </c>
      <c r="E41" s="54">
        <v>0.555555555555556</v>
      </c>
      <c r="F41" s="28">
        <v>46</v>
      </c>
      <c r="G41" s="28"/>
      <c r="H41" s="28">
        <v>0.52563</v>
      </c>
      <c r="I41" s="28">
        <v>0.09</v>
      </c>
      <c r="J41" s="28">
        <v>0.09</v>
      </c>
      <c r="K41" s="28">
        <v>3.5942</v>
      </c>
      <c r="L41" s="28">
        <v>39</v>
      </c>
      <c r="M41" s="58">
        <v>0.481481481481481</v>
      </c>
      <c r="N41" s="28"/>
      <c r="O41" s="28"/>
    </row>
    <row r="42" ht="27" customHeight="1" spans="1:15">
      <c r="A42" s="28">
        <v>40</v>
      </c>
      <c r="B42" s="53">
        <v>24329049</v>
      </c>
      <c r="C42" s="53">
        <v>3.5875</v>
      </c>
      <c r="D42" s="28">
        <v>33</v>
      </c>
      <c r="E42" s="54">
        <v>0.407407407407407</v>
      </c>
      <c r="F42" s="28">
        <v>0</v>
      </c>
      <c r="G42" s="28"/>
      <c r="H42" s="28">
        <v>0.538125</v>
      </c>
      <c r="I42" s="28">
        <v>0</v>
      </c>
      <c r="J42" s="28">
        <v>0</v>
      </c>
      <c r="K42" s="28">
        <v>3.5875</v>
      </c>
      <c r="L42" s="28">
        <v>40</v>
      </c>
      <c r="M42" s="58">
        <v>0.493827160493827</v>
      </c>
      <c r="N42" s="28"/>
      <c r="O42" s="28"/>
    </row>
    <row r="43" ht="27" customHeight="1" spans="1:15">
      <c r="A43" s="28">
        <v>41</v>
      </c>
      <c r="B43" s="53">
        <v>24329037</v>
      </c>
      <c r="C43" s="53">
        <v>3.4563</v>
      </c>
      <c r="D43" s="28">
        <v>51</v>
      </c>
      <c r="E43" s="54">
        <v>0.62962962962963</v>
      </c>
      <c r="F43" s="28">
        <v>95.9</v>
      </c>
      <c r="G43" s="28"/>
      <c r="H43" s="28">
        <v>0.518445</v>
      </c>
      <c r="I43" s="28">
        <v>0.13</v>
      </c>
      <c r="J43" s="28">
        <v>0.13</v>
      </c>
      <c r="K43" s="28">
        <v>3.5863</v>
      </c>
      <c r="L43" s="28">
        <v>41</v>
      </c>
      <c r="M43" s="58">
        <v>0.506172839506173</v>
      </c>
      <c r="N43" s="28"/>
      <c r="O43" s="28"/>
    </row>
    <row r="44" ht="27" customHeight="1" spans="1:15">
      <c r="A44" s="28">
        <v>42</v>
      </c>
      <c r="B44" s="55">
        <v>24329028</v>
      </c>
      <c r="C44" s="55">
        <v>3.5848</v>
      </c>
      <c r="D44" s="28">
        <v>34</v>
      </c>
      <c r="E44" s="54">
        <v>0.419753086419753</v>
      </c>
      <c r="F44" s="28">
        <v>0</v>
      </c>
      <c r="G44" s="28"/>
      <c r="H44" s="28">
        <v>0.53772</v>
      </c>
      <c r="I44" s="28">
        <v>0</v>
      </c>
      <c r="J44" s="28">
        <v>0</v>
      </c>
      <c r="K44" s="28">
        <v>3.5848</v>
      </c>
      <c r="L44" s="28">
        <v>42</v>
      </c>
      <c r="M44" s="58">
        <v>0.518518518518518</v>
      </c>
      <c r="N44" s="28"/>
      <c r="O44" s="28"/>
    </row>
    <row r="45" ht="27" customHeight="1" spans="1:15">
      <c r="A45" s="28">
        <v>43</v>
      </c>
      <c r="B45" s="53">
        <v>24329026</v>
      </c>
      <c r="C45" s="53">
        <v>3.5396</v>
      </c>
      <c r="D45" s="28">
        <v>39</v>
      </c>
      <c r="E45" s="54">
        <v>0.481481481481481</v>
      </c>
      <c r="F45" s="28">
        <v>0</v>
      </c>
      <c r="G45" s="28"/>
      <c r="H45" s="28">
        <v>0.53094</v>
      </c>
      <c r="I45" s="28">
        <v>0</v>
      </c>
      <c r="J45" s="28">
        <v>0</v>
      </c>
      <c r="K45" s="28">
        <v>3.5396</v>
      </c>
      <c r="L45" s="28">
        <v>43</v>
      </c>
      <c r="M45" s="58">
        <v>0.530864197530864</v>
      </c>
      <c r="N45" s="28"/>
      <c r="O45" s="28"/>
    </row>
    <row r="46" ht="27" customHeight="1" spans="1:15">
      <c r="A46" s="28">
        <v>44</v>
      </c>
      <c r="B46" s="55">
        <v>24329008</v>
      </c>
      <c r="C46" s="55">
        <v>3.5365</v>
      </c>
      <c r="D46" s="28">
        <v>40</v>
      </c>
      <c r="E46" s="54">
        <v>0.493827160493827</v>
      </c>
      <c r="F46" s="28">
        <v>0</v>
      </c>
      <c r="G46" s="28"/>
      <c r="H46" s="28">
        <v>0.530475</v>
      </c>
      <c r="I46" s="28">
        <v>0</v>
      </c>
      <c r="J46" s="28">
        <v>0</v>
      </c>
      <c r="K46" s="28">
        <v>3.5365</v>
      </c>
      <c r="L46" s="28">
        <v>44</v>
      </c>
      <c r="M46" s="58">
        <v>0.54320987654321</v>
      </c>
      <c r="N46" s="28"/>
      <c r="O46" s="28"/>
    </row>
    <row r="47" ht="27" customHeight="1" spans="1:15">
      <c r="A47" s="28">
        <v>45</v>
      </c>
      <c r="B47" s="53">
        <v>24329023</v>
      </c>
      <c r="C47" s="53">
        <v>3.5313</v>
      </c>
      <c r="D47" s="28">
        <v>41</v>
      </c>
      <c r="E47" s="54">
        <v>0.506172839506173</v>
      </c>
      <c r="F47" s="28">
        <v>0</v>
      </c>
      <c r="G47" s="28"/>
      <c r="H47" s="28">
        <v>0.529695</v>
      </c>
      <c r="I47" s="28">
        <v>0</v>
      </c>
      <c r="J47" s="28">
        <v>0</v>
      </c>
      <c r="K47" s="28">
        <v>3.5313</v>
      </c>
      <c r="L47" s="28">
        <v>45</v>
      </c>
      <c r="M47" s="58">
        <v>0.555555555555556</v>
      </c>
      <c r="N47" s="28"/>
      <c r="O47" s="28"/>
    </row>
    <row r="48" ht="27" customHeight="1" spans="1:15">
      <c r="A48" s="28">
        <v>46</v>
      </c>
      <c r="B48" s="53">
        <v>24329080</v>
      </c>
      <c r="C48" s="53">
        <v>3.5022</v>
      </c>
      <c r="D48" s="28">
        <v>46</v>
      </c>
      <c r="E48" s="54">
        <v>0.567901234567901</v>
      </c>
      <c r="F48" s="28">
        <v>57</v>
      </c>
      <c r="G48" s="28"/>
      <c r="H48" s="28">
        <v>0.52533</v>
      </c>
      <c r="I48" s="28">
        <v>0.01</v>
      </c>
      <c r="J48" s="28">
        <v>0.01</v>
      </c>
      <c r="K48" s="28">
        <v>3.5122</v>
      </c>
      <c r="L48" s="28">
        <v>46</v>
      </c>
      <c r="M48" s="58">
        <v>0.567901234567901</v>
      </c>
      <c r="N48" s="28"/>
      <c r="O48" s="28"/>
    </row>
    <row r="49" ht="27" customHeight="1" spans="1:15">
      <c r="A49" s="28">
        <v>47</v>
      </c>
      <c r="B49" s="53">
        <v>23315049</v>
      </c>
      <c r="C49" s="53">
        <v>3.5107</v>
      </c>
      <c r="D49" s="28">
        <v>43</v>
      </c>
      <c r="E49" s="54">
        <v>0.530864197530864</v>
      </c>
      <c r="F49" s="28">
        <v>0</v>
      </c>
      <c r="G49" s="28"/>
      <c r="H49" s="28">
        <v>0.526605</v>
      </c>
      <c r="I49" s="28">
        <v>0</v>
      </c>
      <c r="J49" s="28">
        <v>0</v>
      </c>
      <c r="K49" s="28">
        <v>3.5107</v>
      </c>
      <c r="L49" s="28">
        <v>47</v>
      </c>
      <c r="M49" s="58">
        <v>0.580246913580247</v>
      </c>
      <c r="N49" s="28"/>
      <c r="O49" s="28"/>
    </row>
    <row r="50" ht="27" customHeight="1" spans="1:15">
      <c r="A50" s="28">
        <v>48</v>
      </c>
      <c r="B50" s="53">
        <v>24329065</v>
      </c>
      <c r="C50" s="53">
        <v>3.5083</v>
      </c>
      <c r="D50" s="28">
        <v>44</v>
      </c>
      <c r="E50" s="54">
        <v>0.54320987654321</v>
      </c>
      <c r="F50" s="28">
        <v>0</v>
      </c>
      <c r="G50" s="28"/>
      <c r="H50" s="28">
        <v>0.526245</v>
      </c>
      <c r="I50" s="28">
        <v>0</v>
      </c>
      <c r="J50" s="28">
        <v>0</v>
      </c>
      <c r="K50" s="28">
        <v>3.5083</v>
      </c>
      <c r="L50" s="28">
        <v>48</v>
      </c>
      <c r="M50" s="58">
        <v>0.592592592592593</v>
      </c>
      <c r="N50" s="28"/>
      <c r="O50" s="28"/>
    </row>
    <row r="51" ht="27" customHeight="1" spans="1:15">
      <c r="A51" s="28">
        <v>49</v>
      </c>
      <c r="B51" s="53">
        <v>24329006</v>
      </c>
      <c r="C51" s="53">
        <v>3.4957</v>
      </c>
      <c r="D51" s="28">
        <v>47</v>
      </c>
      <c r="E51" s="54">
        <v>0.580246913580247</v>
      </c>
      <c r="F51" s="28">
        <v>0</v>
      </c>
      <c r="G51" s="28"/>
      <c r="H51" s="28">
        <v>0.524355</v>
      </c>
      <c r="I51" s="28">
        <v>0</v>
      </c>
      <c r="J51" s="28">
        <v>0</v>
      </c>
      <c r="K51" s="28">
        <v>3.4957</v>
      </c>
      <c r="L51" s="28">
        <v>49</v>
      </c>
      <c r="M51" s="58">
        <v>0.604938271604938</v>
      </c>
      <c r="N51" s="28"/>
      <c r="O51" s="28"/>
    </row>
    <row r="52" ht="27" customHeight="1" spans="1:15">
      <c r="A52" s="28">
        <v>50</v>
      </c>
      <c r="B52" s="53">
        <v>24329046</v>
      </c>
      <c r="C52" s="53">
        <v>3.4854</v>
      </c>
      <c r="D52" s="28">
        <v>48</v>
      </c>
      <c r="E52" s="54">
        <v>0.592592592592593</v>
      </c>
      <c r="F52" s="28">
        <v>0</v>
      </c>
      <c r="G52" s="28"/>
      <c r="H52" s="28">
        <v>0.52281</v>
      </c>
      <c r="I52" s="28">
        <v>0</v>
      </c>
      <c r="J52" s="28">
        <v>0</v>
      </c>
      <c r="K52" s="28">
        <v>3.4854</v>
      </c>
      <c r="L52" s="28">
        <v>50</v>
      </c>
      <c r="M52" s="58">
        <v>0.617283950617284</v>
      </c>
      <c r="N52" s="28"/>
      <c r="O52" s="28"/>
    </row>
    <row r="53" ht="27" customHeight="1" spans="1:15">
      <c r="A53" s="28">
        <v>51</v>
      </c>
      <c r="B53" s="55">
        <v>24329030</v>
      </c>
      <c r="C53" s="55">
        <v>3.45</v>
      </c>
      <c r="D53" s="28">
        <v>52</v>
      </c>
      <c r="E53" s="54">
        <v>0.641975308641975</v>
      </c>
      <c r="F53" s="28">
        <v>198</v>
      </c>
      <c r="G53" s="56"/>
      <c r="H53" s="28">
        <v>0.5175</v>
      </c>
      <c r="I53" s="28">
        <v>0.03</v>
      </c>
      <c r="J53" s="28">
        <v>0.03</v>
      </c>
      <c r="K53" s="28">
        <v>3.48</v>
      </c>
      <c r="L53" s="28">
        <v>51</v>
      </c>
      <c r="M53" s="58">
        <v>0.62962962962963</v>
      </c>
      <c r="N53" s="28"/>
      <c r="O53" s="28"/>
    </row>
    <row r="54" ht="27" customHeight="1" spans="1:15">
      <c r="A54" s="28">
        <v>52</v>
      </c>
      <c r="B54" s="53">
        <v>24329017</v>
      </c>
      <c r="C54" s="53">
        <v>3.4792</v>
      </c>
      <c r="D54" s="28">
        <v>50</v>
      </c>
      <c r="E54" s="54">
        <v>0.617283950617284</v>
      </c>
      <c r="F54" s="28">
        <v>0</v>
      </c>
      <c r="G54" s="28"/>
      <c r="H54" s="28">
        <v>0.52188</v>
      </c>
      <c r="I54" s="28">
        <v>0</v>
      </c>
      <c r="J54" s="28">
        <v>0</v>
      </c>
      <c r="K54" s="28">
        <v>3.4792</v>
      </c>
      <c r="L54" s="28">
        <v>52</v>
      </c>
      <c r="M54" s="58">
        <v>0.641975308641975</v>
      </c>
      <c r="N54" s="28"/>
      <c r="O54" s="28"/>
    </row>
    <row r="55" ht="27" customHeight="1" spans="1:15">
      <c r="A55" s="28">
        <v>53</v>
      </c>
      <c r="B55" s="55">
        <v>24329034</v>
      </c>
      <c r="C55" s="55">
        <v>3.4152</v>
      </c>
      <c r="D55" s="28">
        <v>53</v>
      </c>
      <c r="E55" s="54">
        <v>0.654320987654321</v>
      </c>
      <c r="F55" s="28">
        <v>0</v>
      </c>
      <c r="G55" s="28"/>
      <c r="H55" s="28">
        <v>0.51228</v>
      </c>
      <c r="I55" s="28">
        <v>0</v>
      </c>
      <c r="J55" s="28">
        <v>0</v>
      </c>
      <c r="K55" s="28">
        <v>3.4152</v>
      </c>
      <c r="L55" s="28">
        <v>53</v>
      </c>
      <c r="M55" s="58">
        <v>0.654320987654321</v>
      </c>
      <c r="N55" s="28"/>
      <c r="O55" s="28"/>
    </row>
    <row r="56" ht="27" customHeight="1" spans="1:15">
      <c r="A56" s="28">
        <v>54</v>
      </c>
      <c r="B56" s="55">
        <v>24329060</v>
      </c>
      <c r="C56" s="55">
        <v>3.4065</v>
      </c>
      <c r="D56" s="28">
        <v>54</v>
      </c>
      <c r="E56" s="54">
        <v>0.666666666666667</v>
      </c>
      <c r="F56" s="28">
        <v>0</v>
      </c>
      <c r="G56" s="28"/>
      <c r="H56" s="28">
        <v>0.510975</v>
      </c>
      <c r="I56" s="28">
        <v>0</v>
      </c>
      <c r="J56" s="28">
        <v>0</v>
      </c>
      <c r="K56" s="28">
        <v>3.4065</v>
      </c>
      <c r="L56" s="28">
        <v>54</v>
      </c>
      <c r="M56" s="58">
        <v>0.666666666666667</v>
      </c>
      <c r="N56" s="28"/>
      <c r="O56" s="28"/>
    </row>
    <row r="57" ht="27" customHeight="1" spans="1:15">
      <c r="A57" s="28">
        <v>55</v>
      </c>
      <c r="B57" s="50">
        <v>24329002</v>
      </c>
      <c r="C57" s="55">
        <v>3.4021</v>
      </c>
      <c r="D57" s="28">
        <v>55</v>
      </c>
      <c r="E57" s="54">
        <v>0.679012345679012</v>
      </c>
      <c r="F57" s="28">
        <v>0</v>
      </c>
      <c r="G57" s="28"/>
      <c r="H57" s="28">
        <v>0.510315</v>
      </c>
      <c r="I57" s="28">
        <v>0</v>
      </c>
      <c r="J57" s="28">
        <v>0</v>
      </c>
      <c r="K57" s="28">
        <v>3.4021</v>
      </c>
      <c r="L57" s="28">
        <v>55</v>
      </c>
      <c r="M57" s="58">
        <v>0.679012345679012</v>
      </c>
      <c r="N57" s="28"/>
      <c r="O57" s="28"/>
    </row>
    <row r="58" ht="27" customHeight="1" spans="1:15">
      <c r="A58" s="28">
        <v>56</v>
      </c>
      <c r="B58" s="53">
        <v>24329018</v>
      </c>
      <c r="C58" s="53">
        <v>3.3978</v>
      </c>
      <c r="D58" s="28">
        <v>56</v>
      </c>
      <c r="E58" s="54">
        <v>0.691358024691358</v>
      </c>
      <c r="F58" s="28">
        <v>0</v>
      </c>
      <c r="G58" s="28"/>
      <c r="H58" s="28">
        <v>0.50967</v>
      </c>
      <c r="I58" s="28">
        <v>0</v>
      </c>
      <c r="J58" s="28">
        <v>0</v>
      </c>
      <c r="K58" s="28">
        <v>3.3978</v>
      </c>
      <c r="L58" s="28">
        <v>56</v>
      </c>
      <c r="M58" s="58">
        <v>0.691358024691358</v>
      </c>
      <c r="N58" s="28"/>
      <c r="O58" s="28"/>
    </row>
    <row r="59" ht="27" customHeight="1" spans="1:15">
      <c r="A59" s="28">
        <v>57</v>
      </c>
      <c r="B59" s="55">
        <v>24329022</v>
      </c>
      <c r="C59" s="55">
        <v>3.3792</v>
      </c>
      <c r="D59" s="28">
        <v>57</v>
      </c>
      <c r="E59" s="54">
        <v>0.703703703703704</v>
      </c>
      <c r="F59" s="28">
        <v>0</v>
      </c>
      <c r="G59" s="28"/>
      <c r="H59" s="28">
        <v>0.50688</v>
      </c>
      <c r="I59" s="28">
        <v>0</v>
      </c>
      <c r="J59" s="28">
        <v>0</v>
      </c>
      <c r="K59" s="28">
        <v>3.3792</v>
      </c>
      <c r="L59" s="28">
        <v>57</v>
      </c>
      <c r="M59" s="58">
        <v>0.703703703703704</v>
      </c>
      <c r="N59" s="28"/>
      <c r="O59" s="28"/>
    </row>
    <row r="60" ht="27" customHeight="1" spans="1:15">
      <c r="A60" s="28">
        <v>58</v>
      </c>
      <c r="B60" s="53">
        <v>24329077</v>
      </c>
      <c r="C60" s="53">
        <v>3.3761</v>
      </c>
      <c r="D60" s="28">
        <v>58</v>
      </c>
      <c r="E60" s="54">
        <v>0.716049382716049</v>
      </c>
      <c r="F60" s="28">
        <v>0</v>
      </c>
      <c r="G60" s="28"/>
      <c r="H60" s="28">
        <v>0.506415</v>
      </c>
      <c r="I60" s="28">
        <v>0</v>
      </c>
      <c r="J60" s="28">
        <v>0</v>
      </c>
      <c r="K60" s="28">
        <v>3.3761</v>
      </c>
      <c r="L60" s="28">
        <v>58</v>
      </c>
      <c r="M60" s="58">
        <v>0.716049382716049</v>
      </c>
      <c r="N60" s="28"/>
      <c r="O60" s="28"/>
    </row>
    <row r="61" ht="27" customHeight="1" spans="1:15">
      <c r="A61" s="28">
        <v>59</v>
      </c>
      <c r="B61" s="55">
        <v>24329069</v>
      </c>
      <c r="C61" s="55">
        <v>3.2978</v>
      </c>
      <c r="D61" s="28">
        <v>65</v>
      </c>
      <c r="E61" s="54">
        <v>0.802469135802469</v>
      </c>
      <c r="F61" s="28">
        <v>49</v>
      </c>
      <c r="G61" s="28"/>
      <c r="H61" s="28">
        <v>0.49467</v>
      </c>
      <c r="I61" s="28">
        <v>0.07</v>
      </c>
      <c r="J61" s="28">
        <v>0.07</v>
      </c>
      <c r="K61" s="28">
        <v>3.3678</v>
      </c>
      <c r="L61" s="28">
        <v>59</v>
      </c>
      <c r="M61" s="58">
        <v>0.728395061728395</v>
      </c>
      <c r="N61" s="28"/>
      <c r="O61" s="28"/>
    </row>
    <row r="62" ht="27" customHeight="1" spans="1:15">
      <c r="A62" s="28">
        <v>60</v>
      </c>
      <c r="B62" s="53">
        <v>24329019</v>
      </c>
      <c r="C62" s="53">
        <v>3.3543</v>
      </c>
      <c r="D62" s="28">
        <v>59</v>
      </c>
      <c r="E62" s="54">
        <v>0.728395061728395</v>
      </c>
      <c r="F62" s="28">
        <v>0</v>
      </c>
      <c r="G62" s="28"/>
      <c r="H62" s="28">
        <v>0.503145</v>
      </c>
      <c r="I62" s="28">
        <v>0</v>
      </c>
      <c r="J62" s="28">
        <v>0</v>
      </c>
      <c r="K62" s="28">
        <v>3.3543</v>
      </c>
      <c r="L62" s="28">
        <v>60</v>
      </c>
      <c r="M62" s="58">
        <v>0.740740740740741</v>
      </c>
      <c r="N62" s="28"/>
      <c r="O62" s="28"/>
    </row>
    <row r="63" ht="27" customHeight="1" spans="1:15">
      <c r="A63" s="28">
        <v>61</v>
      </c>
      <c r="B63" s="55">
        <v>24329039</v>
      </c>
      <c r="C63" s="55">
        <v>3.3479</v>
      </c>
      <c r="D63" s="28">
        <v>60</v>
      </c>
      <c r="E63" s="54">
        <v>0.740740740740741</v>
      </c>
      <c r="F63" s="28">
        <v>0</v>
      </c>
      <c r="G63" s="28"/>
      <c r="H63" s="28">
        <v>0.502185</v>
      </c>
      <c r="I63" s="28">
        <v>0</v>
      </c>
      <c r="J63" s="28">
        <v>0</v>
      </c>
      <c r="K63" s="28">
        <v>3.3479</v>
      </c>
      <c r="L63" s="28">
        <v>61</v>
      </c>
      <c r="M63" s="58">
        <v>0.753086419753086</v>
      </c>
      <c r="N63" s="28"/>
      <c r="O63" s="28"/>
    </row>
    <row r="64" ht="27" customHeight="1" spans="1:15">
      <c r="A64" s="28">
        <v>62</v>
      </c>
      <c r="B64" s="55">
        <v>24329014</v>
      </c>
      <c r="C64" s="55">
        <v>3.3167</v>
      </c>
      <c r="D64" s="28">
        <v>63</v>
      </c>
      <c r="E64" s="54">
        <v>0.777777777777778</v>
      </c>
      <c r="F64" s="28">
        <v>66</v>
      </c>
      <c r="G64" s="56"/>
      <c r="H64" s="28">
        <v>0.497505</v>
      </c>
      <c r="I64" s="28">
        <v>0.03</v>
      </c>
      <c r="J64" s="28">
        <v>0.03</v>
      </c>
      <c r="K64" s="28">
        <v>3.3467</v>
      </c>
      <c r="L64" s="28">
        <v>62</v>
      </c>
      <c r="M64" s="58">
        <v>0.765432098765432</v>
      </c>
      <c r="N64" s="28"/>
      <c r="O64" s="28"/>
    </row>
    <row r="65" ht="27" customHeight="1" spans="1:15">
      <c r="A65" s="28">
        <v>63</v>
      </c>
      <c r="B65" s="53">
        <v>24329056</v>
      </c>
      <c r="C65" s="53">
        <v>3.325</v>
      </c>
      <c r="D65" s="28">
        <v>61</v>
      </c>
      <c r="E65" s="54">
        <v>0.753086419753086</v>
      </c>
      <c r="F65" s="28">
        <v>0</v>
      </c>
      <c r="G65" s="28"/>
      <c r="H65" s="28">
        <v>0.49875</v>
      </c>
      <c r="I65" s="28">
        <v>0</v>
      </c>
      <c r="J65" s="28">
        <v>0</v>
      </c>
      <c r="K65" s="28">
        <v>3.325</v>
      </c>
      <c r="L65" s="28">
        <v>63</v>
      </c>
      <c r="M65" s="58">
        <v>0.777777777777778</v>
      </c>
      <c r="N65" s="28"/>
      <c r="O65" s="28"/>
    </row>
    <row r="66" ht="27" customHeight="1" spans="1:15">
      <c r="A66" s="28">
        <v>64</v>
      </c>
      <c r="B66" s="53">
        <v>24329029</v>
      </c>
      <c r="C66" s="53">
        <v>3.3174</v>
      </c>
      <c r="D66" s="28">
        <v>62</v>
      </c>
      <c r="E66" s="54">
        <v>0.765432098765432</v>
      </c>
      <c r="F66" s="28">
        <v>0</v>
      </c>
      <c r="G66" s="28"/>
      <c r="H66" s="28">
        <v>0.49761</v>
      </c>
      <c r="I66" s="28">
        <v>0</v>
      </c>
      <c r="J66" s="28">
        <v>0</v>
      </c>
      <c r="K66" s="28">
        <v>3.3174</v>
      </c>
      <c r="L66" s="28">
        <v>64</v>
      </c>
      <c r="M66" s="58">
        <v>0.790123456790123</v>
      </c>
      <c r="N66" s="28"/>
      <c r="O66" s="28"/>
    </row>
    <row r="67" ht="27" customHeight="1" spans="1:15">
      <c r="A67" s="28">
        <v>65</v>
      </c>
      <c r="B67" s="55">
        <v>24329013</v>
      </c>
      <c r="C67" s="55">
        <v>3.3021</v>
      </c>
      <c r="D67" s="28">
        <v>64</v>
      </c>
      <c r="E67" s="54">
        <v>0.790123456790123</v>
      </c>
      <c r="F67" s="28">
        <v>0</v>
      </c>
      <c r="G67" s="28"/>
      <c r="H67" s="28">
        <v>0.495315</v>
      </c>
      <c r="I67" s="28">
        <v>0</v>
      </c>
      <c r="J67" s="28">
        <v>0</v>
      </c>
      <c r="K67" s="28">
        <v>3.3021</v>
      </c>
      <c r="L67" s="28">
        <v>65</v>
      </c>
      <c r="M67" s="58">
        <v>0.802469135802469</v>
      </c>
      <c r="N67" s="28"/>
      <c r="O67" s="28"/>
    </row>
    <row r="68" ht="27" customHeight="1" spans="1:15">
      <c r="A68" s="28">
        <v>66</v>
      </c>
      <c r="B68" s="53">
        <v>24329078</v>
      </c>
      <c r="C68" s="53">
        <v>3.2854</v>
      </c>
      <c r="D68" s="28">
        <v>66</v>
      </c>
      <c r="E68" s="54">
        <v>0.814814814814815</v>
      </c>
      <c r="F68" s="28">
        <v>0</v>
      </c>
      <c r="G68" s="28"/>
      <c r="H68" s="28">
        <v>0.49281</v>
      </c>
      <c r="I68" s="28">
        <v>0</v>
      </c>
      <c r="J68" s="28">
        <v>0</v>
      </c>
      <c r="K68" s="28">
        <v>3.2854</v>
      </c>
      <c r="L68" s="28">
        <v>66</v>
      </c>
      <c r="M68" s="58">
        <v>0.814814814814815</v>
      </c>
      <c r="N68" s="28"/>
      <c r="O68" s="28"/>
    </row>
    <row r="69" ht="27" customHeight="1" spans="1:15">
      <c r="A69" s="28">
        <v>67</v>
      </c>
      <c r="B69" s="55">
        <v>24329027</v>
      </c>
      <c r="C69" s="55">
        <v>3.254</v>
      </c>
      <c r="D69" s="55">
        <v>67</v>
      </c>
      <c r="E69" s="54">
        <v>0.827160493827161</v>
      </c>
      <c r="F69" s="28">
        <v>0</v>
      </c>
      <c r="G69" s="54"/>
      <c r="H69" s="28">
        <v>0.4881</v>
      </c>
      <c r="I69" s="28">
        <v>0</v>
      </c>
      <c r="J69" s="28">
        <v>0</v>
      </c>
      <c r="K69" s="28">
        <v>3.254</v>
      </c>
      <c r="L69" s="28">
        <v>67</v>
      </c>
      <c r="M69" s="58">
        <v>0.827160493827161</v>
      </c>
      <c r="N69" s="28"/>
      <c r="O69" s="59"/>
    </row>
    <row r="70" ht="27" customHeight="1" spans="1:15">
      <c r="A70" s="28">
        <v>68</v>
      </c>
      <c r="B70" s="55">
        <v>24329005</v>
      </c>
      <c r="C70" s="55">
        <v>3.2478</v>
      </c>
      <c r="D70" s="55">
        <v>68</v>
      </c>
      <c r="E70" s="54">
        <v>0.839506172839506</v>
      </c>
      <c r="F70" s="28">
        <v>0</v>
      </c>
      <c r="G70" s="54"/>
      <c r="H70" s="28">
        <v>0.48717</v>
      </c>
      <c r="I70" s="28">
        <v>0</v>
      </c>
      <c r="J70" s="28">
        <v>0</v>
      </c>
      <c r="K70" s="28">
        <v>3.2478</v>
      </c>
      <c r="L70" s="28">
        <v>68</v>
      </c>
      <c r="M70" s="58">
        <v>0.839506172839506</v>
      </c>
      <c r="N70" s="28"/>
      <c r="O70" s="59"/>
    </row>
    <row r="71" ht="27" customHeight="1" spans="1:15">
      <c r="A71" s="28">
        <v>69</v>
      </c>
      <c r="B71" s="55">
        <v>24329016</v>
      </c>
      <c r="C71" s="55">
        <v>3.2109</v>
      </c>
      <c r="D71" s="55">
        <v>69</v>
      </c>
      <c r="E71" s="54">
        <v>0.851851851851852</v>
      </c>
      <c r="F71" s="28">
        <v>0</v>
      </c>
      <c r="G71" s="54"/>
      <c r="H71" s="28">
        <v>0.481635</v>
      </c>
      <c r="I71" s="28">
        <v>0</v>
      </c>
      <c r="J71" s="28">
        <v>0</v>
      </c>
      <c r="K71" s="28">
        <v>3.2109</v>
      </c>
      <c r="L71" s="28">
        <v>69</v>
      </c>
      <c r="M71" s="58">
        <v>0.851851851851852</v>
      </c>
      <c r="N71" s="28"/>
      <c r="O71" s="59"/>
    </row>
    <row r="72" ht="27" customHeight="1" spans="1:15">
      <c r="A72" s="28">
        <v>70</v>
      </c>
      <c r="B72" s="55">
        <v>24329075</v>
      </c>
      <c r="C72" s="55">
        <v>3.1354</v>
      </c>
      <c r="D72" s="55">
        <v>70</v>
      </c>
      <c r="E72" s="54">
        <v>0.864197530864197</v>
      </c>
      <c r="F72" s="28">
        <v>0</v>
      </c>
      <c r="G72" s="54"/>
      <c r="H72" s="28">
        <v>0.47031</v>
      </c>
      <c r="I72" s="28">
        <v>0</v>
      </c>
      <c r="J72" s="28">
        <v>0</v>
      </c>
      <c r="K72" s="28">
        <v>3.1354</v>
      </c>
      <c r="L72" s="28">
        <v>70</v>
      </c>
      <c r="M72" s="58">
        <v>0.864197530864197</v>
      </c>
      <c r="N72" s="28"/>
      <c r="O72" s="59"/>
    </row>
    <row r="73" ht="27" customHeight="1" spans="1:15">
      <c r="A73" s="28">
        <v>71</v>
      </c>
      <c r="B73" s="55">
        <v>24329050</v>
      </c>
      <c r="C73" s="55">
        <v>3.1348</v>
      </c>
      <c r="D73" s="55">
        <v>71</v>
      </c>
      <c r="E73" s="54">
        <v>0.876543209876543</v>
      </c>
      <c r="F73" s="28">
        <v>0</v>
      </c>
      <c r="G73" s="54"/>
      <c r="H73" s="28">
        <v>0.47022</v>
      </c>
      <c r="I73" s="28">
        <v>0</v>
      </c>
      <c r="J73" s="28">
        <v>0</v>
      </c>
      <c r="K73" s="28">
        <v>3.1348</v>
      </c>
      <c r="L73" s="28">
        <v>71</v>
      </c>
      <c r="M73" s="58">
        <v>0.876543209876543</v>
      </c>
      <c r="N73" s="28"/>
      <c r="O73" s="59"/>
    </row>
    <row r="74" ht="27" customHeight="1" spans="1:15">
      <c r="A74" s="28">
        <v>72</v>
      </c>
      <c r="B74" s="55">
        <v>24329068</v>
      </c>
      <c r="C74" s="55">
        <v>3.1304</v>
      </c>
      <c r="D74" s="55">
        <v>72</v>
      </c>
      <c r="E74" s="54">
        <v>0.888888888888889</v>
      </c>
      <c r="F74" s="28">
        <v>0</v>
      </c>
      <c r="G74" s="54"/>
      <c r="H74" s="28">
        <v>0.46956</v>
      </c>
      <c r="I74" s="28">
        <v>0</v>
      </c>
      <c r="J74" s="28">
        <v>0</v>
      </c>
      <c r="K74" s="28">
        <v>3.1304</v>
      </c>
      <c r="L74" s="28">
        <v>72</v>
      </c>
      <c r="M74" s="58">
        <v>0.888888888888889</v>
      </c>
      <c r="N74" s="28"/>
      <c r="O74" s="59"/>
    </row>
    <row r="75" ht="27" customHeight="1" spans="1:15">
      <c r="A75" s="28">
        <v>73</v>
      </c>
      <c r="B75" s="55">
        <v>24329035</v>
      </c>
      <c r="C75" s="55">
        <v>3.126</v>
      </c>
      <c r="D75" s="55">
        <v>73</v>
      </c>
      <c r="E75" s="54">
        <v>0.901234567901235</v>
      </c>
      <c r="F75" s="28">
        <v>0</v>
      </c>
      <c r="G75" s="54"/>
      <c r="H75" s="28">
        <v>0.4689</v>
      </c>
      <c r="I75" s="28">
        <v>0</v>
      </c>
      <c r="J75" s="28">
        <v>0</v>
      </c>
      <c r="K75" s="28">
        <v>3.126</v>
      </c>
      <c r="L75" s="28">
        <v>73</v>
      </c>
      <c r="M75" s="58">
        <v>0.901234567901235</v>
      </c>
      <c r="N75" s="28"/>
      <c r="O75" s="59"/>
    </row>
    <row r="76" ht="27" customHeight="1" spans="1:15">
      <c r="A76" s="28">
        <v>74</v>
      </c>
      <c r="B76" s="55">
        <v>24329041</v>
      </c>
      <c r="C76" s="55">
        <v>3.0354</v>
      </c>
      <c r="D76" s="55">
        <v>74</v>
      </c>
      <c r="E76" s="54">
        <v>0.91358024691358</v>
      </c>
      <c r="F76" s="28">
        <v>0</v>
      </c>
      <c r="G76" s="54"/>
      <c r="H76" s="28">
        <v>0.45531</v>
      </c>
      <c r="I76" s="28">
        <v>0</v>
      </c>
      <c r="J76" s="28">
        <v>0</v>
      </c>
      <c r="K76" s="28">
        <v>3.0354</v>
      </c>
      <c r="L76" s="28">
        <v>74</v>
      </c>
      <c r="M76" s="58">
        <v>0.91358024691358</v>
      </c>
      <c r="N76" s="28"/>
      <c r="O76" s="59"/>
    </row>
    <row r="77" ht="27" customHeight="1" spans="1:15">
      <c r="A77" s="28">
        <v>75</v>
      </c>
      <c r="B77" s="55">
        <v>24329031</v>
      </c>
      <c r="C77" s="55">
        <v>2.986</v>
      </c>
      <c r="D77" s="55">
        <v>75</v>
      </c>
      <c r="E77" s="54">
        <v>0.925925925925926</v>
      </c>
      <c r="F77" s="28">
        <v>0</v>
      </c>
      <c r="G77" s="54"/>
      <c r="H77" s="28">
        <v>0.4479</v>
      </c>
      <c r="I77" s="28">
        <v>0</v>
      </c>
      <c r="J77" s="28">
        <v>0</v>
      </c>
      <c r="K77" s="28">
        <v>2.986</v>
      </c>
      <c r="L77" s="28">
        <v>75</v>
      </c>
      <c r="M77" s="58">
        <v>0.925925925925926</v>
      </c>
      <c r="N77" s="28"/>
      <c r="O77" s="59"/>
    </row>
    <row r="78" ht="27" customHeight="1" spans="1:15">
      <c r="A78" s="28">
        <v>76</v>
      </c>
      <c r="B78" s="55">
        <v>24329043</v>
      </c>
      <c r="C78" s="55">
        <v>2.984</v>
      </c>
      <c r="D78" s="55">
        <v>76</v>
      </c>
      <c r="E78" s="54">
        <v>0.938271604938272</v>
      </c>
      <c r="F78" s="28">
        <v>0</v>
      </c>
      <c r="G78" s="54"/>
      <c r="H78" s="28">
        <v>0.4476</v>
      </c>
      <c r="I78" s="28">
        <v>0</v>
      </c>
      <c r="J78" s="28">
        <v>0</v>
      </c>
      <c r="K78" s="28">
        <v>2.984</v>
      </c>
      <c r="L78" s="28">
        <v>76</v>
      </c>
      <c r="M78" s="58">
        <v>0.938271604938272</v>
      </c>
      <c r="N78" s="28"/>
      <c r="O78" s="59"/>
    </row>
    <row r="79" ht="27" customHeight="1" spans="1:15">
      <c r="A79" s="28">
        <v>77</v>
      </c>
      <c r="B79" s="55">
        <v>24329012</v>
      </c>
      <c r="C79" s="55">
        <v>2.9458</v>
      </c>
      <c r="D79" s="55">
        <v>77</v>
      </c>
      <c r="E79" s="54">
        <v>0.950617283950617</v>
      </c>
      <c r="F79" s="28">
        <v>0</v>
      </c>
      <c r="G79" s="54"/>
      <c r="H79" s="28">
        <v>0.44187</v>
      </c>
      <c r="I79" s="28">
        <v>0</v>
      </c>
      <c r="J79" s="28">
        <v>0</v>
      </c>
      <c r="K79" s="28">
        <v>2.9458</v>
      </c>
      <c r="L79" s="28">
        <v>77</v>
      </c>
      <c r="M79" s="58">
        <v>0.950617283950617</v>
      </c>
      <c r="N79" s="28"/>
      <c r="O79" s="59"/>
    </row>
    <row r="80" ht="27" customHeight="1" spans="1:15">
      <c r="A80" s="28">
        <v>78</v>
      </c>
      <c r="B80" s="55">
        <v>24329079</v>
      </c>
      <c r="C80" s="55">
        <v>2.9</v>
      </c>
      <c r="D80" s="55">
        <v>78</v>
      </c>
      <c r="E80" s="54">
        <v>0.962962962962963</v>
      </c>
      <c r="F80" s="28">
        <v>0</v>
      </c>
      <c r="G80" s="54"/>
      <c r="H80" s="28">
        <v>0.435</v>
      </c>
      <c r="I80" s="28">
        <v>0</v>
      </c>
      <c r="J80" s="28">
        <v>0</v>
      </c>
      <c r="K80" s="28">
        <v>2.9</v>
      </c>
      <c r="L80" s="28">
        <v>78</v>
      </c>
      <c r="M80" s="58">
        <v>0.962962962962963</v>
      </c>
      <c r="N80" s="28"/>
      <c r="O80" s="59"/>
    </row>
    <row r="81" ht="27" customHeight="1" spans="1:15">
      <c r="A81" s="28">
        <v>79</v>
      </c>
      <c r="B81" s="55">
        <v>24329044</v>
      </c>
      <c r="C81" s="55">
        <v>2.8792</v>
      </c>
      <c r="D81" s="55">
        <v>79</v>
      </c>
      <c r="E81" s="54">
        <v>0.975308641975309</v>
      </c>
      <c r="F81" s="28">
        <v>0</v>
      </c>
      <c r="G81" s="54"/>
      <c r="H81" s="28">
        <v>0.43188</v>
      </c>
      <c r="I81" s="28">
        <v>0</v>
      </c>
      <c r="J81" s="28">
        <v>0</v>
      </c>
      <c r="K81" s="28">
        <v>2.8792</v>
      </c>
      <c r="L81" s="28">
        <v>79</v>
      </c>
      <c r="M81" s="58">
        <v>0.975308641975309</v>
      </c>
      <c r="N81" s="28"/>
      <c r="O81" s="59"/>
    </row>
    <row r="82" ht="27" customHeight="1" spans="1:15">
      <c r="A82" s="28">
        <v>80</v>
      </c>
      <c r="B82" s="55">
        <v>24329057</v>
      </c>
      <c r="C82" s="55">
        <v>2.6708</v>
      </c>
      <c r="D82" s="55">
        <v>80</v>
      </c>
      <c r="E82" s="54">
        <v>0.987654320987654</v>
      </c>
      <c r="F82" s="28">
        <v>0</v>
      </c>
      <c r="G82" s="54"/>
      <c r="H82" s="28">
        <v>0.40062</v>
      </c>
      <c r="I82" s="28">
        <v>0</v>
      </c>
      <c r="J82" s="28">
        <v>0</v>
      </c>
      <c r="K82" s="28">
        <v>2.6708</v>
      </c>
      <c r="L82" s="28">
        <v>80</v>
      </c>
      <c r="M82" s="58">
        <v>0.987654320987654</v>
      </c>
      <c r="N82" s="28"/>
      <c r="O82" s="59"/>
    </row>
    <row r="83" ht="27" customHeight="1" spans="1:15">
      <c r="A83" s="28">
        <v>81</v>
      </c>
      <c r="B83" s="55">
        <v>24329051</v>
      </c>
      <c r="C83" s="55">
        <v>2.6609</v>
      </c>
      <c r="D83" s="55">
        <v>81</v>
      </c>
      <c r="E83" s="54">
        <v>1</v>
      </c>
      <c r="F83" s="28">
        <v>0</v>
      </c>
      <c r="G83" s="54"/>
      <c r="H83" s="28">
        <v>0.399135</v>
      </c>
      <c r="I83" s="28">
        <v>0</v>
      </c>
      <c r="J83" s="28">
        <v>0</v>
      </c>
      <c r="K83" s="28">
        <v>2.6609</v>
      </c>
      <c r="L83" s="28">
        <v>81</v>
      </c>
      <c r="M83" s="58">
        <v>1</v>
      </c>
      <c r="N83" s="28"/>
      <c r="O83" s="59"/>
    </row>
  </sheetData>
  <autoFilter xmlns:etc="http://www.wps.cn/officeDocument/2017/etCustomData" ref="A2:P83" etc:filterBottomFollowUsedRange="0">
    <sortState ref="A2:P83">
      <sortCondition ref="K2:K83" descending="1"/>
    </sortState>
    <extLst/>
  </autoFilter>
  <mergeCells count="1">
    <mergeCell ref="D1:N1"/>
  </mergeCells>
  <pageMargins left="0.700694444444445" right="0.700694444444445" top="0.751388888888889" bottom="0.751388888888889" header="0.298611111111111" footer="0.298611111111111"/>
  <pageSetup paperSize="9" scale="52"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xSplit="2" topLeftCell="C1" activePane="topRight" state="frozen"/>
      <selection/>
      <selection pane="topRight" activeCell="F13" sqref="F13"/>
    </sheetView>
  </sheetViews>
  <sheetFormatPr defaultColWidth="9" defaultRowHeight="13.5"/>
  <cols>
    <col min="1" max="1" width="9" style="35"/>
    <col min="2" max="2" width="12.375" style="35" customWidth="1"/>
    <col min="3" max="3" width="8.75" style="35" customWidth="1"/>
    <col min="4" max="4" width="17.25" style="35" customWidth="1"/>
    <col min="5" max="5" width="18.125" style="35" customWidth="1"/>
    <col min="6" max="6" width="13.5" style="35" customWidth="1"/>
    <col min="7" max="7" width="12.75" style="35" customWidth="1"/>
    <col min="8" max="8" width="18.375" style="35" customWidth="1"/>
    <col min="9" max="9" width="18.25" style="35" customWidth="1"/>
    <col min="10" max="10" width="16.25" style="35" customWidth="1"/>
    <col min="11" max="11" width="20.125" style="35" customWidth="1"/>
    <col min="12" max="12" width="13.25" style="35" customWidth="1"/>
    <col min="13" max="14" width="10.125" style="35" customWidth="1"/>
    <col min="15" max="16384" width="9" style="35"/>
  </cols>
  <sheetData>
    <row r="1" s="35" customFormat="1" ht="29" customHeight="1" spans="2:14">
      <c r="B1" s="37" t="s">
        <v>170</v>
      </c>
      <c r="C1" s="37"/>
      <c r="D1" s="37"/>
      <c r="E1" s="37"/>
      <c r="F1" s="37"/>
      <c r="G1" s="37"/>
      <c r="H1" s="37"/>
      <c r="I1" s="37"/>
      <c r="J1" s="37"/>
      <c r="K1" s="37"/>
      <c r="L1" s="37"/>
      <c r="M1" s="37"/>
      <c r="N1" s="37"/>
    </row>
    <row r="2" ht="25" customHeight="1" spans="1:14">
      <c r="A2" s="38" t="s">
        <v>1</v>
      </c>
      <c r="B2" s="39" t="s">
        <v>2</v>
      </c>
      <c r="C2" s="39" t="s">
        <v>171</v>
      </c>
      <c r="D2" s="39" t="s">
        <v>172</v>
      </c>
      <c r="E2" s="39" t="s">
        <v>173</v>
      </c>
      <c r="F2" s="39" t="s">
        <v>174</v>
      </c>
      <c r="G2" s="39" t="s">
        <v>175</v>
      </c>
      <c r="H2" s="39" t="s">
        <v>176</v>
      </c>
      <c r="I2" s="39" t="s">
        <v>177</v>
      </c>
      <c r="J2" s="39" t="s">
        <v>178</v>
      </c>
      <c r="K2" s="39" t="s">
        <v>179</v>
      </c>
      <c r="L2" s="39" t="s">
        <v>180</v>
      </c>
      <c r="M2" s="39" t="s">
        <v>181</v>
      </c>
      <c r="N2" s="39" t="s">
        <v>182</v>
      </c>
    </row>
    <row r="3" ht="25" customHeight="1" spans="1:14">
      <c r="A3" s="38">
        <v>1</v>
      </c>
      <c r="B3" s="40" t="s">
        <v>183</v>
      </c>
      <c r="C3" s="40" t="s">
        <v>184</v>
      </c>
      <c r="D3" s="40" t="s">
        <v>185</v>
      </c>
      <c r="E3" s="40" t="s">
        <v>186</v>
      </c>
      <c r="F3" s="42">
        <v>4.004</v>
      </c>
      <c r="G3" s="42">
        <v>1</v>
      </c>
      <c r="H3" s="41">
        <v>0.0123</v>
      </c>
      <c r="I3" s="42">
        <v>4.354</v>
      </c>
      <c r="J3" s="42">
        <v>1</v>
      </c>
      <c r="K3" s="41">
        <v>0.0123</v>
      </c>
      <c r="L3" s="42">
        <v>81</v>
      </c>
      <c r="M3" s="42">
        <v>65.5</v>
      </c>
      <c r="N3" s="42" t="s">
        <v>187</v>
      </c>
    </row>
    <row r="4" ht="25" customHeight="1" spans="1:14">
      <c r="A4" s="38">
        <v>2</v>
      </c>
      <c r="B4" s="40" t="s">
        <v>21</v>
      </c>
      <c r="C4" s="40" t="s">
        <v>188</v>
      </c>
      <c r="D4" s="40" t="s">
        <v>185</v>
      </c>
      <c r="E4" s="40" t="s">
        <v>186</v>
      </c>
      <c r="F4" s="42">
        <v>4.0936</v>
      </c>
      <c r="G4" s="42">
        <v>1</v>
      </c>
      <c r="H4" s="41">
        <v>0.0137</v>
      </c>
      <c r="I4" s="42">
        <v>4.4636</v>
      </c>
      <c r="J4" s="42">
        <v>1</v>
      </c>
      <c r="K4" s="41">
        <v>0.0137</v>
      </c>
      <c r="L4" s="42">
        <v>73</v>
      </c>
      <c r="M4" s="42">
        <v>113</v>
      </c>
      <c r="N4" s="42" t="s">
        <v>187</v>
      </c>
    </row>
    <row r="5" ht="25" customHeight="1" spans="1:14">
      <c r="A5" s="38">
        <v>3</v>
      </c>
      <c r="B5" s="40" t="s">
        <v>189</v>
      </c>
      <c r="C5" s="40" t="s">
        <v>190</v>
      </c>
      <c r="D5" s="40" t="s">
        <v>185</v>
      </c>
      <c r="E5" s="40" t="s">
        <v>186</v>
      </c>
      <c r="F5" s="42">
        <v>4.35</v>
      </c>
      <c r="G5" s="42">
        <v>3</v>
      </c>
      <c r="H5" s="41">
        <v>0.0455</v>
      </c>
      <c r="I5" s="42">
        <v>4.95</v>
      </c>
      <c r="J5" s="42">
        <v>1</v>
      </c>
      <c r="K5" s="41">
        <v>0.0152</v>
      </c>
      <c r="L5" s="42">
        <v>66</v>
      </c>
      <c r="M5" s="42">
        <v>211</v>
      </c>
      <c r="N5" s="42" t="s">
        <v>187</v>
      </c>
    </row>
    <row r="6" ht="25" customHeight="1" spans="1:14">
      <c r="A6" s="38">
        <v>4</v>
      </c>
      <c r="B6" s="40" t="s">
        <v>191</v>
      </c>
      <c r="C6" s="40" t="s">
        <v>184</v>
      </c>
      <c r="D6" s="40" t="s">
        <v>185</v>
      </c>
      <c r="E6" s="40" t="s">
        <v>186</v>
      </c>
      <c r="F6" s="42">
        <v>3.9341</v>
      </c>
      <c r="G6" s="42">
        <v>3</v>
      </c>
      <c r="H6" s="41">
        <v>0.037</v>
      </c>
      <c r="I6" s="42">
        <v>4.1541</v>
      </c>
      <c r="J6" s="42">
        <v>2</v>
      </c>
      <c r="K6" s="41">
        <v>0.0247</v>
      </c>
      <c r="L6" s="42">
        <v>81</v>
      </c>
      <c r="M6" s="42">
        <v>67</v>
      </c>
      <c r="N6" s="42" t="s">
        <v>187</v>
      </c>
    </row>
    <row r="7" ht="25" customHeight="1" spans="1:14">
      <c r="A7" s="38">
        <v>5</v>
      </c>
      <c r="B7" s="40" t="s">
        <v>192</v>
      </c>
      <c r="C7" s="40" t="s">
        <v>190</v>
      </c>
      <c r="D7" s="40" t="s">
        <v>185</v>
      </c>
      <c r="E7" s="40" t="s">
        <v>186</v>
      </c>
      <c r="F7" s="42">
        <v>4.3781</v>
      </c>
      <c r="G7" s="42">
        <v>1</v>
      </c>
      <c r="H7" s="41">
        <v>0.0152</v>
      </c>
      <c r="I7" s="42">
        <v>4.7881</v>
      </c>
      <c r="J7" s="42">
        <v>2</v>
      </c>
      <c r="K7" s="41">
        <v>0.0303</v>
      </c>
      <c r="L7" s="42">
        <v>66</v>
      </c>
      <c r="M7" s="42">
        <v>69.5</v>
      </c>
      <c r="N7" s="42" t="s">
        <v>187</v>
      </c>
    </row>
    <row r="8" ht="25" customHeight="1" spans="1:14">
      <c r="A8" s="38">
        <v>6</v>
      </c>
      <c r="B8" s="40" t="s">
        <v>193</v>
      </c>
      <c r="C8" s="40" t="s">
        <v>184</v>
      </c>
      <c r="D8" s="40" t="s">
        <v>185</v>
      </c>
      <c r="E8" s="40" t="s">
        <v>186</v>
      </c>
      <c r="F8" s="42">
        <v>3.9063</v>
      </c>
      <c r="G8" s="42">
        <v>5</v>
      </c>
      <c r="H8" s="41">
        <v>0.0617</v>
      </c>
      <c r="I8" s="42">
        <v>4.1163</v>
      </c>
      <c r="J8" s="42">
        <v>3</v>
      </c>
      <c r="K8" s="41">
        <v>0.037</v>
      </c>
      <c r="L8" s="42">
        <v>81</v>
      </c>
      <c r="M8" s="42">
        <v>252</v>
      </c>
      <c r="N8" s="42" t="s">
        <v>187</v>
      </c>
    </row>
    <row r="9" ht="25" customHeight="1" spans="1:14">
      <c r="A9" s="38">
        <v>7</v>
      </c>
      <c r="B9" s="40" t="s">
        <v>25</v>
      </c>
      <c r="C9" s="40" t="s">
        <v>188</v>
      </c>
      <c r="D9" s="40" t="s">
        <v>185</v>
      </c>
      <c r="E9" s="40" t="s">
        <v>186</v>
      </c>
      <c r="F9" s="42">
        <v>3.9944</v>
      </c>
      <c r="G9" s="42">
        <v>2</v>
      </c>
      <c r="H9" s="41">
        <v>0.0274</v>
      </c>
      <c r="I9" s="42">
        <v>4.3294</v>
      </c>
      <c r="J9" s="42">
        <v>3</v>
      </c>
      <c r="K9" s="41">
        <v>0.0411</v>
      </c>
      <c r="L9" s="42">
        <v>73</v>
      </c>
      <c r="M9" s="42">
        <v>151</v>
      </c>
      <c r="N9" s="42" t="s">
        <v>187</v>
      </c>
    </row>
  </sheetData>
  <autoFilter xmlns:etc="http://www.wps.cn/officeDocument/2017/etCustomData" ref="B2:X9" etc:filterBottomFollowUsedRange="0">
    <sortState ref="B2:X9">
      <sortCondition ref="K2:K10"/>
    </sortState>
    <extLst/>
  </autoFilter>
  <mergeCells count="1">
    <mergeCell ref="B1:M1"/>
  </mergeCells>
  <pageMargins left="0.7" right="0.7" top="0.75" bottom="0.75" header="0.3" footer="0.3"/>
  <pageSetup paperSize="9" scale="7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workbookViewId="0">
      <pane xSplit="2" topLeftCell="C1" activePane="topRight" state="frozen"/>
      <selection/>
      <selection pane="topRight" activeCell="K9" sqref="K9"/>
    </sheetView>
  </sheetViews>
  <sheetFormatPr defaultColWidth="9" defaultRowHeight="13.5"/>
  <cols>
    <col min="1" max="1" width="9" style="36"/>
    <col min="2" max="2" width="15" style="35" customWidth="1"/>
    <col min="3" max="3" width="8.625" style="35" customWidth="1"/>
    <col min="4" max="4" width="10.375" style="35" customWidth="1"/>
    <col min="5" max="5" width="8.875" style="35" customWidth="1"/>
    <col min="6" max="6" width="9.625" style="35" customWidth="1"/>
    <col min="7" max="7" width="16.25" style="35" customWidth="1"/>
    <col min="8" max="8" width="14.5" style="35" customWidth="1"/>
    <col min="9" max="9" width="11.75" style="35" customWidth="1"/>
    <col min="10" max="10" width="15.125" style="35" customWidth="1"/>
    <col min="11" max="12" width="14.25" style="35" customWidth="1"/>
    <col min="13" max="13" width="10.5" style="35" customWidth="1"/>
    <col min="14" max="14" width="10.125" style="35" customWidth="1"/>
    <col min="15" max="16384" width="9" style="35"/>
  </cols>
  <sheetData>
    <row r="1" s="35" customFormat="1" ht="30" customHeight="1" spans="1:14">
      <c r="A1" s="36"/>
      <c r="B1" s="37" t="s">
        <v>194</v>
      </c>
      <c r="C1" s="37"/>
      <c r="D1" s="37"/>
      <c r="E1" s="37"/>
      <c r="F1" s="37"/>
      <c r="G1" s="37"/>
      <c r="H1" s="37"/>
      <c r="I1" s="37"/>
      <c r="J1" s="37"/>
      <c r="K1" s="37"/>
      <c r="L1" s="37"/>
      <c r="M1" s="37"/>
      <c r="N1" s="37"/>
    </row>
    <row r="2" ht="37" customHeight="1" spans="1:14">
      <c r="A2" s="38" t="s">
        <v>1</v>
      </c>
      <c r="B2" s="39" t="s">
        <v>2</v>
      </c>
      <c r="C2" s="39" t="s">
        <v>171</v>
      </c>
      <c r="D2" s="39" t="s">
        <v>195</v>
      </c>
      <c r="E2" s="39" t="s">
        <v>172</v>
      </c>
      <c r="F2" s="39" t="s">
        <v>173</v>
      </c>
      <c r="G2" s="39" t="s">
        <v>174</v>
      </c>
      <c r="H2" s="39" t="s">
        <v>175</v>
      </c>
      <c r="I2" s="39" t="s">
        <v>176</v>
      </c>
      <c r="J2" s="39" t="s">
        <v>177</v>
      </c>
      <c r="K2" s="39" t="s">
        <v>178</v>
      </c>
      <c r="L2" s="39" t="s">
        <v>179</v>
      </c>
      <c r="M2" s="39" t="s">
        <v>180</v>
      </c>
      <c r="N2" s="39" t="s">
        <v>181</v>
      </c>
    </row>
    <row r="3" ht="25" customHeight="1" spans="1:14">
      <c r="A3" s="38">
        <v>1</v>
      </c>
      <c r="B3" s="40" t="s">
        <v>33</v>
      </c>
      <c r="C3" s="40" t="s">
        <v>188</v>
      </c>
      <c r="D3" s="40" t="s">
        <v>185</v>
      </c>
      <c r="E3" s="40" t="s">
        <v>185</v>
      </c>
      <c r="F3" s="40" t="s">
        <v>186</v>
      </c>
      <c r="G3" s="40" t="s">
        <v>34</v>
      </c>
      <c r="H3" s="40" t="s">
        <v>196</v>
      </c>
      <c r="I3" s="40" t="s">
        <v>197</v>
      </c>
      <c r="J3" s="40" t="s">
        <v>198</v>
      </c>
      <c r="K3" s="40" t="s">
        <v>199</v>
      </c>
      <c r="L3" s="41">
        <v>0.0959</v>
      </c>
      <c r="M3" s="40" t="s">
        <v>200</v>
      </c>
      <c r="N3" s="40" t="s">
        <v>201</v>
      </c>
    </row>
    <row r="4" ht="25" customHeight="1" spans="1:14">
      <c r="A4" s="38">
        <v>2</v>
      </c>
      <c r="B4" s="40" t="s">
        <v>202</v>
      </c>
      <c r="C4" s="40" t="s">
        <v>190</v>
      </c>
      <c r="D4" s="40" t="s">
        <v>185</v>
      </c>
      <c r="E4" s="40" t="s">
        <v>185</v>
      </c>
      <c r="F4" s="40" t="s">
        <v>186</v>
      </c>
      <c r="G4" s="40" t="s">
        <v>203</v>
      </c>
      <c r="H4" s="40" t="s">
        <v>204</v>
      </c>
      <c r="I4" s="40" t="s">
        <v>205</v>
      </c>
      <c r="J4" s="40" t="s">
        <v>206</v>
      </c>
      <c r="K4" s="40" t="s">
        <v>199</v>
      </c>
      <c r="L4" s="41">
        <v>0.1061</v>
      </c>
      <c r="M4" s="40" t="s">
        <v>207</v>
      </c>
      <c r="N4" s="40" t="s">
        <v>208</v>
      </c>
    </row>
    <row r="5" ht="25" customHeight="1" spans="1:14">
      <c r="A5" s="38">
        <v>3</v>
      </c>
      <c r="B5" s="40" t="s">
        <v>209</v>
      </c>
      <c r="C5" s="40" t="s">
        <v>190</v>
      </c>
      <c r="D5" s="40" t="s">
        <v>185</v>
      </c>
      <c r="E5" s="40" t="s">
        <v>185</v>
      </c>
      <c r="F5" s="40" t="s">
        <v>186</v>
      </c>
      <c r="G5" s="40" t="s">
        <v>210</v>
      </c>
      <c r="H5" s="40" t="s">
        <v>211</v>
      </c>
      <c r="I5" s="40" t="s">
        <v>212</v>
      </c>
      <c r="J5" s="40" t="s">
        <v>213</v>
      </c>
      <c r="K5" s="40" t="s">
        <v>214</v>
      </c>
      <c r="L5" s="41">
        <v>0.1212</v>
      </c>
      <c r="M5" s="40" t="s">
        <v>207</v>
      </c>
      <c r="N5" s="40" t="s">
        <v>215</v>
      </c>
    </row>
    <row r="6" ht="25" customHeight="1" spans="1:14">
      <c r="A6" s="38">
        <v>4</v>
      </c>
      <c r="B6" s="40" t="s">
        <v>58</v>
      </c>
      <c r="C6" s="40" t="s">
        <v>188</v>
      </c>
      <c r="D6" s="40" t="s">
        <v>185</v>
      </c>
      <c r="E6" s="40" t="s">
        <v>185</v>
      </c>
      <c r="F6" s="40" t="s">
        <v>186</v>
      </c>
      <c r="G6" s="40" t="s">
        <v>59</v>
      </c>
      <c r="H6" s="40" t="s">
        <v>216</v>
      </c>
      <c r="I6" s="40" t="s">
        <v>217</v>
      </c>
      <c r="J6" s="40" t="s">
        <v>218</v>
      </c>
      <c r="K6" s="40" t="s">
        <v>219</v>
      </c>
      <c r="L6" s="41">
        <v>0.2603</v>
      </c>
      <c r="M6" s="40" t="s">
        <v>200</v>
      </c>
      <c r="N6" s="40" t="s">
        <v>220</v>
      </c>
    </row>
    <row r="7" ht="25" customHeight="1" spans="1:14">
      <c r="A7" s="38">
        <v>5</v>
      </c>
      <c r="B7" s="40" t="s">
        <v>221</v>
      </c>
      <c r="C7" s="40" t="s">
        <v>184</v>
      </c>
      <c r="D7" s="40" t="s">
        <v>185</v>
      </c>
      <c r="E7" s="40" t="s">
        <v>185</v>
      </c>
      <c r="F7" s="40" t="s">
        <v>186</v>
      </c>
      <c r="G7" s="40" t="s">
        <v>222</v>
      </c>
      <c r="H7" s="40" t="s">
        <v>223</v>
      </c>
      <c r="I7" s="40" t="s">
        <v>224</v>
      </c>
      <c r="J7" s="40" t="s">
        <v>225</v>
      </c>
      <c r="K7" s="40" t="s">
        <v>226</v>
      </c>
      <c r="L7" s="41">
        <v>0.321</v>
      </c>
      <c r="M7" s="40" t="s">
        <v>227</v>
      </c>
      <c r="N7" s="40" t="s">
        <v>228</v>
      </c>
    </row>
    <row r="8" ht="25" customHeight="1" spans="1:14">
      <c r="A8" s="38">
        <v>6</v>
      </c>
      <c r="B8" s="40" t="s">
        <v>229</v>
      </c>
      <c r="C8" s="40" t="s">
        <v>190</v>
      </c>
      <c r="D8" s="40" t="s">
        <v>185</v>
      </c>
      <c r="E8" s="40" t="s">
        <v>185</v>
      </c>
      <c r="F8" s="40" t="s">
        <v>186</v>
      </c>
      <c r="G8" s="40" t="s">
        <v>230</v>
      </c>
      <c r="H8" s="40" t="s">
        <v>223</v>
      </c>
      <c r="I8" s="40" t="s">
        <v>231</v>
      </c>
      <c r="J8" s="40" t="s">
        <v>232</v>
      </c>
      <c r="K8" s="40" t="s">
        <v>233</v>
      </c>
      <c r="L8" s="41">
        <v>0.3333</v>
      </c>
      <c r="M8" s="40" t="s">
        <v>207</v>
      </c>
      <c r="N8" s="40" t="s">
        <v>234</v>
      </c>
    </row>
    <row r="9" ht="25" customHeight="1" spans="1:14">
      <c r="A9" s="38">
        <v>7</v>
      </c>
      <c r="B9" s="40" t="s">
        <v>235</v>
      </c>
      <c r="C9" s="40" t="s">
        <v>190</v>
      </c>
      <c r="D9" s="40" t="s">
        <v>185</v>
      </c>
      <c r="E9" s="40" t="s">
        <v>185</v>
      </c>
      <c r="F9" s="40" t="s">
        <v>186</v>
      </c>
      <c r="G9" s="40" t="s">
        <v>236</v>
      </c>
      <c r="H9" s="40" t="s">
        <v>237</v>
      </c>
      <c r="I9" s="40" t="s">
        <v>238</v>
      </c>
      <c r="J9" s="40" t="s">
        <v>239</v>
      </c>
      <c r="K9" s="40" t="s">
        <v>240</v>
      </c>
      <c r="L9" s="41">
        <v>0.3636</v>
      </c>
      <c r="M9" s="40" t="s">
        <v>207</v>
      </c>
      <c r="N9" s="40" t="s">
        <v>241</v>
      </c>
    </row>
    <row r="10" ht="25" customHeight="1" spans="1:14">
      <c r="A10" s="38">
        <v>8</v>
      </c>
      <c r="B10" s="40" t="s">
        <v>242</v>
      </c>
      <c r="C10" s="40" t="s">
        <v>190</v>
      </c>
      <c r="D10" s="40" t="s">
        <v>185</v>
      </c>
      <c r="E10" s="40" t="s">
        <v>185</v>
      </c>
      <c r="F10" s="40" t="s">
        <v>186</v>
      </c>
      <c r="G10" s="40" t="s">
        <v>243</v>
      </c>
      <c r="H10" s="40" t="s">
        <v>244</v>
      </c>
      <c r="I10" s="40" t="s">
        <v>245</v>
      </c>
      <c r="J10" s="40" t="s">
        <v>246</v>
      </c>
      <c r="K10" s="40" t="s">
        <v>247</v>
      </c>
      <c r="L10" s="41">
        <v>0.3788</v>
      </c>
      <c r="M10" s="40" t="s">
        <v>207</v>
      </c>
      <c r="N10" s="40" t="s">
        <v>248</v>
      </c>
    </row>
    <row r="11" ht="25" customHeight="1" spans="1:14">
      <c r="A11" s="38">
        <v>9</v>
      </c>
      <c r="B11" s="40" t="s">
        <v>76</v>
      </c>
      <c r="C11" s="40" t="s">
        <v>188</v>
      </c>
      <c r="D11" s="40" t="s">
        <v>185</v>
      </c>
      <c r="E11" s="40" t="s">
        <v>185</v>
      </c>
      <c r="F11" s="40" t="s">
        <v>186</v>
      </c>
      <c r="G11" s="40" t="s">
        <v>77</v>
      </c>
      <c r="H11" s="40" t="s">
        <v>204</v>
      </c>
      <c r="I11" s="40" t="s">
        <v>249</v>
      </c>
      <c r="J11" s="40" t="s">
        <v>250</v>
      </c>
      <c r="K11" s="40" t="s">
        <v>244</v>
      </c>
      <c r="L11" s="41">
        <v>0.3836</v>
      </c>
      <c r="M11" s="40" t="s">
        <v>200</v>
      </c>
      <c r="N11" s="40" t="s">
        <v>251</v>
      </c>
    </row>
    <row r="12" ht="25" customHeight="1" spans="1:14">
      <c r="A12" s="38">
        <v>10</v>
      </c>
      <c r="B12" s="40" t="s">
        <v>252</v>
      </c>
      <c r="C12" s="40" t="s">
        <v>190</v>
      </c>
      <c r="D12" s="40" t="s">
        <v>185</v>
      </c>
      <c r="E12" s="40" t="s">
        <v>185</v>
      </c>
      <c r="F12" s="40" t="s">
        <v>186</v>
      </c>
      <c r="G12" s="40" t="s">
        <v>253</v>
      </c>
      <c r="H12" s="40" t="s">
        <v>254</v>
      </c>
      <c r="I12" s="40" t="s">
        <v>255</v>
      </c>
      <c r="J12" s="40" t="s">
        <v>256</v>
      </c>
      <c r="K12" s="40" t="s">
        <v>226</v>
      </c>
      <c r="L12" s="41">
        <v>0.3939</v>
      </c>
      <c r="M12" s="40" t="s">
        <v>207</v>
      </c>
      <c r="N12" s="40" t="s">
        <v>257</v>
      </c>
    </row>
    <row r="13" ht="25" customHeight="1" spans="1:14">
      <c r="A13" s="38">
        <v>11</v>
      </c>
      <c r="B13" s="40" t="s">
        <v>78</v>
      </c>
      <c r="C13" s="40" t="s">
        <v>188</v>
      </c>
      <c r="D13" s="40" t="s">
        <v>185</v>
      </c>
      <c r="E13" s="40" t="s">
        <v>185</v>
      </c>
      <c r="F13" s="40" t="s">
        <v>186</v>
      </c>
      <c r="G13" s="40" t="s">
        <v>79</v>
      </c>
      <c r="H13" s="40" t="s">
        <v>233</v>
      </c>
      <c r="I13" s="40" t="s">
        <v>258</v>
      </c>
      <c r="J13" s="40" t="s">
        <v>259</v>
      </c>
      <c r="K13" s="40" t="s">
        <v>260</v>
      </c>
      <c r="L13" s="41">
        <v>0.3973</v>
      </c>
      <c r="M13" s="40" t="s">
        <v>200</v>
      </c>
      <c r="N13" s="40" t="s">
        <v>261</v>
      </c>
    </row>
    <row r="14" ht="25" customHeight="1" spans="1:14">
      <c r="A14" s="38">
        <v>12</v>
      </c>
      <c r="B14" s="40" t="s">
        <v>262</v>
      </c>
      <c r="C14" s="40" t="s">
        <v>184</v>
      </c>
      <c r="D14" s="40" t="s">
        <v>185</v>
      </c>
      <c r="E14" s="40" t="s">
        <v>185</v>
      </c>
      <c r="F14" s="40" t="s">
        <v>186</v>
      </c>
      <c r="G14" s="40" t="s">
        <v>263</v>
      </c>
      <c r="H14" s="40" t="s">
        <v>264</v>
      </c>
      <c r="I14" s="40" t="s">
        <v>265</v>
      </c>
      <c r="J14" s="40" t="s">
        <v>266</v>
      </c>
      <c r="K14" s="40" t="s">
        <v>264</v>
      </c>
      <c r="L14" s="41">
        <v>0.4321</v>
      </c>
      <c r="M14" s="40" t="s">
        <v>227</v>
      </c>
      <c r="N14" s="40" t="s">
        <v>267</v>
      </c>
    </row>
    <row r="15" ht="25" customHeight="1" spans="1:14">
      <c r="A15" s="38">
        <v>13</v>
      </c>
      <c r="B15" s="40" t="s">
        <v>90</v>
      </c>
      <c r="C15" s="40" t="s">
        <v>188</v>
      </c>
      <c r="D15" s="40" t="s">
        <v>185</v>
      </c>
      <c r="E15" s="40" t="s">
        <v>185</v>
      </c>
      <c r="F15" s="40" t="s">
        <v>186</v>
      </c>
      <c r="G15" s="40" t="s">
        <v>91</v>
      </c>
      <c r="H15" s="40" t="s">
        <v>260</v>
      </c>
      <c r="I15" s="40" t="s">
        <v>268</v>
      </c>
      <c r="J15" s="40" t="s">
        <v>269</v>
      </c>
      <c r="K15" s="40" t="s">
        <v>264</v>
      </c>
      <c r="L15" s="41">
        <v>0.4795</v>
      </c>
      <c r="M15" s="40" t="s">
        <v>200</v>
      </c>
      <c r="N15" s="40" t="s">
        <v>270</v>
      </c>
    </row>
    <row r="16" ht="25" customHeight="1" spans="1:14">
      <c r="A16" s="38">
        <v>14</v>
      </c>
      <c r="B16" s="40" t="s">
        <v>271</v>
      </c>
      <c r="C16" s="40" t="s">
        <v>190</v>
      </c>
      <c r="D16" s="40" t="s">
        <v>185</v>
      </c>
      <c r="E16" s="40" t="s">
        <v>185</v>
      </c>
      <c r="F16" s="40" t="s">
        <v>186</v>
      </c>
      <c r="G16" s="40" t="s">
        <v>272</v>
      </c>
      <c r="H16" s="40" t="s">
        <v>216</v>
      </c>
      <c r="I16" s="40" t="s">
        <v>273</v>
      </c>
      <c r="J16" s="40" t="s">
        <v>272</v>
      </c>
      <c r="K16" s="40" t="s">
        <v>274</v>
      </c>
      <c r="L16" s="41">
        <v>0.4848</v>
      </c>
      <c r="M16" s="40" t="s">
        <v>207</v>
      </c>
      <c r="N16" s="40" t="s">
        <v>275</v>
      </c>
    </row>
  </sheetData>
  <autoFilter xmlns:etc="http://www.wps.cn/officeDocument/2017/etCustomData" ref="A2:N16" etc:filterBottomFollowUsedRange="0">
    <sortState ref="A2:N16">
      <sortCondition ref="L2:L18"/>
    </sortState>
    <extLst/>
  </autoFilter>
  <mergeCells count="1">
    <mergeCell ref="B1:N1"/>
  </mergeCells>
  <pageMargins left="0.7" right="0.7" top="0.75" bottom="0.75" header="0.3" footer="0.3"/>
  <pageSetup paperSize="9" scale="7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7"/>
  <sheetViews>
    <sheetView tabSelected="1" zoomScale="85" zoomScaleNormal="85" workbookViewId="0">
      <selection activeCell="P5" sqref="P5"/>
    </sheetView>
  </sheetViews>
  <sheetFormatPr defaultColWidth="9" defaultRowHeight="21.95" customHeight="1" outlineLevelRow="6"/>
  <cols>
    <col min="1" max="1" width="6.61666666666667" style="3" customWidth="1"/>
    <col min="2" max="2" width="9" style="3"/>
    <col min="3" max="3" width="9.86666666666667" style="3" customWidth="1"/>
    <col min="4" max="4" width="21.6166666666667" style="3" customWidth="1"/>
    <col min="5" max="5" width="11.7583333333333" style="3" customWidth="1"/>
    <col min="6" max="6" width="7.61666666666667" style="3" customWidth="1"/>
    <col min="7" max="7" width="6.13333333333333" style="3" customWidth="1"/>
    <col min="8" max="8" width="15.9333333333333" style="5" customWidth="1"/>
    <col min="9" max="9" width="11.3166666666667" style="5" customWidth="1"/>
    <col min="10" max="10" width="22" style="3" customWidth="1"/>
    <col min="11" max="11" width="14.6166666666667" style="3" customWidth="1"/>
    <col min="12" max="12" width="10.5" style="3" customWidth="1"/>
    <col min="13" max="13" width="9" style="3"/>
    <col min="14" max="14" width="7.61666666666667" style="3" customWidth="1"/>
    <col min="15" max="15" width="8.38333333333333" style="3" customWidth="1"/>
    <col min="16" max="16" width="39.55" style="6" customWidth="1"/>
    <col min="17" max="16384" width="9" style="3"/>
  </cols>
  <sheetData>
    <row r="1" ht="39" customHeight="1" spans="1:16">
      <c r="A1" s="8" t="s">
        <v>276</v>
      </c>
      <c r="B1" s="9"/>
      <c r="C1" s="9"/>
      <c r="D1" s="9"/>
      <c r="E1" s="9"/>
      <c r="F1" s="9"/>
      <c r="G1" s="9"/>
      <c r="H1" s="9"/>
      <c r="I1" s="9"/>
      <c r="J1" s="9"/>
      <c r="K1" s="9"/>
      <c r="L1" s="9"/>
      <c r="M1" s="9"/>
      <c r="N1" s="9"/>
      <c r="O1" s="9"/>
      <c r="P1" s="9"/>
    </row>
    <row r="2" ht="20.25" customHeight="1" spans="1:16">
      <c r="A2" s="10" t="s">
        <v>1</v>
      </c>
      <c r="B2" s="11" t="s">
        <v>277</v>
      </c>
      <c r="C2" s="11"/>
      <c r="D2" s="11"/>
      <c r="E2" s="11"/>
      <c r="F2" s="11"/>
      <c r="G2" s="11"/>
      <c r="H2" s="11"/>
      <c r="I2" s="11"/>
      <c r="J2" s="11" t="s">
        <v>278</v>
      </c>
      <c r="K2" s="11"/>
      <c r="L2" s="23" t="s">
        <v>279</v>
      </c>
      <c r="M2" s="23"/>
      <c r="N2" s="23"/>
      <c r="O2" s="34"/>
      <c r="P2" s="24"/>
    </row>
    <row r="3" ht="44" customHeight="1" spans="1:16">
      <c r="A3" s="10"/>
      <c r="B3" s="12" t="s">
        <v>280</v>
      </c>
      <c r="C3" s="11" t="s">
        <v>2</v>
      </c>
      <c r="D3" s="11" t="s">
        <v>281</v>
      </c>
      <c r="E3" s="12" t="s">
        <v>282</v>
      </c>
      <c r="F3" s="12" t="s">
        <v>283</v>
      </c>
      <c r="G3" s="12" t="s">
        <v>284</v>
      </c>
      <c r="H3" s="13" t="s">
        <v>285</v>
      </c>
      <c r="I3" s="13" t="s">
        <v>286</v>
      </c>
      <c r="J3" s="12" t="s">
        <v>287</v>
      </c>
      <c r="K3" s="12" t="s">
        <v>288</v>
      </c>
      <c r="L3" s="12" t="s">
        <v>180</v>
      </c>
      <c r="M3" s="12" t="s">
        <v>289</v>
      </c>
      <c r="N3" s="12" t="s">
        <v>290</v>
      </c>
      <c r="O3" s="12" t="s">
        <v>291</v>
      </c>
      <c r="P3" s="23" t="s">
        <v>292</v>
      </c>
    </row>
    <row r="4" ht="179" customHeight="1" spans="1:32">
      <c r="A4" s="14">
        <v>1</v>
      </c>
      <c r="B4" s="14" t="s">
        <v>293</v>
      </c>
      <c r="C4" s="14" t="s">
        <v>294</v>
      </c>
      <c r="D4" s="14" t="s">
        <v>295</v>
      </c>
      <c r="E4" s="14" t="s">
        <v>296</v>
      </c>
      <c r="F4" s="14" t="s">
        <v>297</v>
      </c>
      <c r="G4" s="14" t="s">
        <v>298</v>
      </c>
      <c r="H4" s="16" t="s">
        <v>299</v>
      </c>
      <c r="I4" s="16" t="s">
        <v>300</v>
      </c>
      <c r="J4" s="14" t="s">
        <v>301</v>
      </c>
      <c r="K4" s="14">
        <v>1000</v>
      </c>
      <c r="L4" s="14">
        <v>66</v>
      </c>
      <c r="M4" s="14">
        <v>10</v>
      </c>
      <c r="N4" s="14">
        <v>0.09</v>
      </c>
      <c r="O4" s="14">
        <v>4.4433</v>
      </c>
      <c r="P4" s="25" t="s">
        <v>302</v>
      </c>
      <c r="Q4" s="1"/>
      <c r="R4" s="1"/>
      <c r="S4" s="1"/>
      <c r="T4" s="1"/>
      <c r="U4" s="1"/>
      <c r="V4" s="1"/>
      <c r="W4" s="1"/>
      <c r="X4" s="1"/>
      <c r="Y4" s="1"/>
      <c r="Z4" s="1"/>
      <c r="AA4" s="1"/>
      <c r="AB4" s="1"/>
      <c r="AC4" s="1"/>
      <c r="AD4" s="1"/>
      <c r="AE4" s="1"/>
      <c r="AF4" s="1"/>
    </row>
    <row r="5" s="3" customFormat="1" ht="101" customHeight="1" spans="1:16">
      <c r="A5" s="14">
        <v>2</v>
      </c>
      <c r="B5" s="17" t="s">
        <v>303</v>
      </c>
      <c r="C5" s="14" t="s">
        <v>242</v>
      </c>
      <c r="D5" s="17" t="s">
        <v>295</v>
      </c>
      <c r="E5" s="17" t="s">
        <v>296</v>
      </c>
      <c r="F5" s="17" t="s">
        <v>297</v>
      </c>
      <c r="G5" s="17" t="s">
        <v>298</v>
      </c>
      <c r="H5" s="18" t="s">
        <v>299</v>
      </c>
      <c r="I5" s="18" t="s">
        <v>304</v>
      </c>
      <c r="J5" s="14" t="s">
        <v>301</v>
      </c>
      <c r="K5" s="14">
        <v>1000</v>
      </c>
      <c r="L5" s="14">
        <v>66</v>
      </c>
      <c r="M5" s="14">
        <v>25</v>
      </c>
      <c r="N5" s="14">
        <v>0.175</v>
      </c>
      <c r="O5" s="14">
        <v>4.0353</v>
      </c>
      <c r="P5" s="27" t="s">
        <v>305</v>
      </c>
    </row>
    <row r="6" customHeight="1" spans="1:16">
      <c r="A6" s="31" t="s">
        <v>306</v>
      </c>
      <c r="B6" s="21"/>
      <c r="C6" s="21"/>
      <c r="D6" s="21"/>
      <c r="E6" s="21"/>
      <c r="F6" s="21"/>
      <c r="G6" s="21"/>
      <c r="H6" s="21"/>
      <c r="I6" s="21"/>
      <c r="J6" s="21"/>
      <c r="K6" s="21"/>
      <c r="L6" s="21"/>
      <c r="M6" s="21"/>
      <c r="N6" s="21"/>
      <c r="O6" s="21"/>
      <c r="P6" s="21"/>
    </row>
    <row r="7" s="4" customFormat="1" customHeight="1" spans="1:16">
      <c r="A7" s="22"/>
      <c r="B7" s="22"/>
      <c r="C7" s="22"/>
      <c r="D7" s="22"/>
      <c r="E7" s="22"/>
      <c r="F7" s="22"/>
      <c r="G7" s="22"/>
      <c r="H7" s="22"/>
      <c r="I7" s="22"/>
      <c r="J7" s="22"/>
      <c r="K7" s="22"/>
      <c r="L7" s="22"/>
      <c r="M7" s="22"/>
      <c r="N7" s="22"/>
      <c r="O7" s="22"/>
      <c r="P7" s="22"/>
    </row>
  </sheetData>
  <autoFilter xmlns:etc="http://www.wps.cn/officeDocument/2017/etCustomData" ref="A3:AF7" etc:filterBottomFollowUsedRange="0">
    <sortState ref="A3:AF7">
      <sortCondition ref="J3:J7"/>
    </sortState>
    <extLst/>
  </autoFilter>
  <mergeCells count="5">
    <mergeCell ref="A1:P1"/>
    <mergeCell ref="B2:H2"/>
    <mergeCell ref="J2:K2"/>
    <mergeCell ref="L2:O2"/>
    <mergeCell ref="A2:A3"/>
  </mergeCells>
  <pageMargins left="0.699305555555556" right="0.699305555555556" top="0.75" bottom="0.75" header="0.3" footer="0.3"/>
  <pageSetup paperSize="9" scale="8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workbookViewId="0">
      <selection activeCell="I6" sqref="I6"/>
    </sheetView>
  </sheetViews>
  <sheetFormatPr defaultColWidth="9" defaultRowHeight="21.95" customHeight="1" outlineLevelRow="6"/>
  <cols>
    <col min="1" max="1" width="6.61666666666667" style="3" customWidth="1"/>
    <col min="2" max="2" width="9" style="3"/>
    <col min="3" max="3" width="9.86666666666667" style="3" customWidth="1"/>
    <col min="4" max="4" width="21.6166666666667" style="3" customWidth="1"/>
    <col min="5" max="5" width="11.7583333333333" style="3" customWidth="1"/>
    <col min="6" max="6" width="7.61666666666667" style="3" customWidth="1"/>
    <col min="7" max="7" width="6.13333333333333" style="3" customWidth="1"/>
    <col min="8" max="8" width="15.9333333333333" style="5" customWidth="1"/>
    <col min="9" max="9" width="11.3166666666667" style="5" customWidth="1"/>
    <col min="10" max="10" width="22" style="3" customWidth="1"/>
    <col min="11" max="11" width="14.6166666666667" style="3" customWidth="1"/>
    <col min="12" max="12" width="10.5" style="3" customWidth="1"/>
    <col min="13" max="13" width="9" style="3"/>
    <col min="14" max="14" width="7.61666666666667" style="3" customWidth="1"/>
    <col min="15" max="15" width="8.38333333333333" style="3" customWidth="1"/>
    <col min="16" max="16" width="39.55" style="6" customWidth="1"/>
    <col min="17" max="17" width="9.86666666666667" style="7" customWidth="1"/>
    <col min="18" max="16384" width="9" style="3"/>
  </cols>
  <sheetData>
    <row r="1" ht="39" customHeight="1" spans="1:17">
      <c r="A1" s="8" t="s">
        <v>307</v>
      </c>
      <c r="B1" s="9"/>
      <c r="C1" s="9"/>
      <c r="D1" s="9"/>
      <c r="E1" s="9"/>
      <c r="F1" s="9"/>
      <c r="G1" s="9"/>
      <c r="H1" s="9"/>
      <c r="I1" s="9"/>
      <c r="J1" s="9"/>
      <c r="K1" s="9"/>
      <c r="L1" s="9"/>
      <c r="M1" s="9"/>
      <c r="N1" s="9"/>
      <c r="O1" s="9"/>
      <c r="P1" s="9"/>
      <c r="Q1" s="9"/>
    </row>
    <row r="2" ht="20.25" customHeight="1" spans="1:17">
      <c r="A2" s="10" t="s">
        <v>1</v>
      </c>
      <c r="B2" s="11" t="s">
        <v>277</v>
      </c>
      <c r="C2" s="11"/>
      <c r="D2" s="11"/>
      <c r="E2" s="11"/>
      <c r="F2" s="11"/>
      <c r="G2" s="11"/>
      <c r="H2" s="11"/>
      <c r="I2" s="11"/>
      <c r="J2" s="11" t="s">
        <v>278</v>
      </c>
      <c r="K2" s="11"/>
      <c r="L2" s="23" t="s">
        <v>279</v>
      </c>
      <c r="M2" s="23"/>
      <c r="N2" s="23"/>
      <c r="O2" s="23"/>
      <c r="P2" s="24"/>
      <c r="Q2" s="11"/>
    </row>
    <row r="3" ht="44" customHeight="1" spans="1:17">
      <c r="A3" s="10"/>
      <c r="B3" s="12" t="s">
        <v>280</v>
      </c>
      <c r="C3" s="11" t="s">
        <v>2</v>
      </c>
      <c r="D3" s="11" t="s">
        <v>281</v>
      </c>
      <c r="E3" s="12" t="s">
        <v>282</v>
      </c>
      <c r="F3" s="12" t="s">
        <v>283</v>
      </c>
      <c r="G3" s="12" t="s">
        <v>284</v>
      </c>
      <c r="H3" s="13" t="s">
        <v>285</v>
      </c>
      <c r="I3" s="13" t="s">
        <v>286</v>
      </c>
      <c r="J3" s="12" t="s">
        <v>287</v>
      </c>
      <c r="K3" s="12" t="s">
        <v>288</v>
      </c>
      <c r="L3" s="12" t="s">
        <v>180</v>
      </c>
      <c r="M3" s="12" t="s">
        <v>289</v>
      </c>
      <c r="N3" s="12" t="s">
        <v>290</v>
      </c>
      <c r="O3" s="12" t="s">
        <v>291</v>
      </c>
      <c r="P3" s="23" t="s">
        <v>292</v>
      </c>
      <c r="Q3" s="11" t="s">
        <v>308</v>
      </c>
    </row>
    <row r="4" s="3" customFormat="1" ht="72" customHeight="1" spans="1:17">
      <c r="A4" s="14">
        <v>1</v>
      </c>
      <c r="B4" s="17" t="s">
        <v>309</v>
      </c>
      <c r="C4" s="14" t="s">
        <v>310</v>
      </c>
      <c r="D4" s="17" t="s">
        <v>295</v>
      </c>
      <c r="E4" s="14" t="s">
        <v>296</v>
      </c>
      <c r="F4" s="17" t="s">
        <v>311</v>
      </c>
      <c r="G4" s="17" t="s">
        <v>312</v>
      </c>
      <c r="H4" s="18" t="s">
        <v>313</v>
      </c>
      <c r="I4" s="18" t="s">
        <v>314</v>
      </c>
      <c r="J4" s="17" t="s">
        <v>315</v>
      </c>
      <c r="K4" s="14">
        <v>1000</v>
      </c>
      <c r="L4" s="14">
        <v>81</v>
      </c>
      <c r="M4" s="14">
        <v>37</v>
      </c>
      <c r="N4" s="14">
        <v>0.06</v>
      </c>
      <c r="O4" s="14">
        <v>3.6329</v>
      </c>
      <c r="P4" s="27" t="s">
        <v>316</v>
      </c>
      <c r="Q4" s="32" t="s">
        <v>317</v>
      </c>
    </row>
    <row r="5" s="3" customFormat="1" ht="67" customHeight="1" spans="1:17">
      <c r="A5" s="14">
        <v>2</v>
      </c>
      <c r="B5" s="14" t="s">
        <v>318</v>
      </c>
      <c r="C5" s="14" t="s">
        <v>319</v>
      </c>
      <c r="D5" s="14" t="s">
        <v>295</v>
      </c>
      <c r="E5" s="14" t="s">
        <v>296</v>
      </c>
      <c r="F5" s="14" t="s">
        <v>297</v>
      </c>
      <c r="G5" s="14" t="s">
        <v>298</v>
      </c>
      <c r="H5" s="16" t="s">
        <v>313</v>
      </c>
      <c r="I5" s="16" t="s">
        <v>320</v>
      </c>
      <c r="J5" s="14" t="s">
        <v>315</v>
      </c>
      <c r="K5" s="14">
        <v>1000</v>
      </c>
      <c r="L5" s="14">
        <v>81</v>
      </c>
      <c r="M5" s="14">
        <v>31</v>
      </c>
      <c r="N5" s="14">
        <v>0.1</v>
      </c>
      <c r="O5" s="14">
        <v>3.6917</v>
      </c>
      <c r="P5" s="25" t="s">
        <v>321</v>
      </c>
      <c r="Q5" s="33" t="s">
        <v>322</v>
      </c>
    </row>
    <row r="6" ht="36" customHeight="1" spans="1:17">
      <c r="A6" s="31" t="s">
        <v>306</v>
      </c>
      <c r="B6" s="21"/>
      <c r="C6" s="21"/>
      <c r="D6" s="21"/>
      <c r="E6" s="21"/>
      <c r="F6" s="21"/>
      <c r="G6" s="21"/>
      <c r="H6" s="21"/>
      <c r="I6" s="21"/>
      <c r="J6" s="21"/>
      <c r="K6" s="21"/>
      <c r="L6" s="21"/>
      <c r="M6" s="21"/>
      <c r="N6" s="21"/>
      <c r="O6" s="21"/>
      <c r="P6" s="21"/>
      <c r="Q6" s="30"/>
    </row>
    <row r="7" s="4" customFormat="1" customHeight="1" spans="1:17">
      <c r="A7" s="22"/>
      <c r="B7" s="22"/>
      <c r="C7" s="22"/>
      <c r="D7" s="22"/>
      <c r="E7" s="22"/>
      <c r="F7" s="22"/>
      <c r="G7" s="22"/>
      <c r="H7" s="22"/>
      <c r="I7" s="22"/>
      <c r="J7" s="22"/>
      <c r="K7" s="22"/>
      <c r="L7" s="22"/>
      <c r="M7" s="22"/>
      <c r="N7" s="22"/>
      <c r="O7" s="22"/>
      <c r="P7" s="22"/>
      <c r="Q7" s="30"/>
    </row>
  </sheetData>
  <mergeCells count="5">
    <mergeCell ref="A1:Q1"/>
    <mergeCell ref="B2:H2"/>
    <mergeCell ref="J2:K2"/>
    <mergeCell ref="L2:O2"/>
    <mergeCell ref="A2:A3"/>
  </mergeCells>
  <pageMargins left="0.75" right="0.75" top="1" bottom="1" header="0.5" footer="0.5"/>
  <pageSetup paperSize="9" scale="7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5"/>
  <sheetViews>
    <sheetView workbookViewId="0">
      <selection activeCell="N4" sqref="N4"/>
    </sheetView>
  </sheetViews>
  <sheetFormatPr defaultColWidth="9" defaultRowHeight="21.95" customHeight="1"/>
  <cols>
    <col min="1" max="1" width="6.61666666666667" style="3" customWidth="1"/>
    <col min="2" max="2" width="9" style="3"/>
    <col min="3" max="3" width="9.86666666666667" style="3" customWidth="1"/>
    <col min="4" max="4" width="21.6166666666667" style="3" customWidth="1"/>
    <col min="5" max="5" width="11.7583333333333" style="3" customWidth="1"/>
    <col min="6" max="6" width="7.61666666666667" style="3" customWidth="1"/>
    <col min="7" max="7" width="6.13333333333333" style="3" customWidth="1"/>
    <col min="8" max="8" width="15.9333333333333" style="5" customWidth="1"/>
    <col min="9" max="9" width="11.3166666666667" style="5" customWidth="1"/>
    <col min="10" max="10" width="22" style="3" customWidth="1"/>
    <col min="11" max="11" width="14.6166666666667" style="3" customWidth="1"/>
    <col min="12" max="12" width="10.5" style="3" customWidth="1"/>
    <col min="13" max="13" width="9" style="3"/>
    <col min="14" max="14" width="7.61666666666667" style="3" customWidth="1"/>
    <col min="15" max="15" width="8.38333333333333" style="3" customWidth="1"/>
    <col min="16" max="16" width="39.55" style="6" customWidth="1"/>
    <col min="17" max="17" width="9.86666666666667" style="7" customWidth="1"/>
    <col min="18" max="16384" width="9" style="3"/>
  </cols>
  <sheetData>
    <row r="1" ht="39" customHeight="1" spans="1:17">
      <c r="A1" s="8" t="s">
        <v>323</v>
      </c>
      <c r="B1" s="9"/>
      <c r="C1" s="9"/>
      <c r="D1" s="9"/>
      <c r="E1" s="9"/>
      <c r="F1" s="9"/>
      <c r="G1" s="9"/>
      <c r="H1" s="9"/>
      <c r="I1" s="9"/>
      <c r="J1" s="9"/>
      <c r="K1" s="9"/>
      <c r="L1" s="9"/>
      <c r="M1" s="9"/>
      <c r="N1" s="9"/>
      <c r="O1" s="9"/>
      <c r="P1" s="9"/>
      <c r="Q1" s="9"/>
    </row>
    <row r="2" ht="20.25" customHeight="1" spans="1:17">
      <c r="A2" s="10" t="s">
        <v>1</v>
      </c>
      <c r="B2" s="11" t="s">
        <v>277</v>
      </c>
      <c r="C2" s="11"/>
      <c r="D2" s="11"/>
      <c r="E2" s="11"/>
      <c r="F2" s="11"/>
      <c r="G2" s="11"/>
      <c r="H2" s="11"/>
      <c r="I2" s="11"/>
      <c r="J2" s="11" t="s">
        <v>278</v>
      </c>
      <c r="K2" s="11"/>
      <c r="L2" s="23" t="s">
        <v>279</v>
      </c>
      <c r="M2" s="23"/>
      <c r="N2" s="23"/>
      <c r="O2" s="23"/>
      <c r="P2" s="24"/>
      <c r="Q2" s="11"/>
    </row>
    <row r="3" ht="44" customHeight="1" spans="1:17">
      <c r="A3" s="10"/>
      <c r="B3" s="12" t="s">
        <v>280</v>
      </c>
      <c r="C3" s="11" t="s">
        <v>2</v>
      </c>
      <c r="D3" s="11" t="s">
        <v>281</v>
      </c>
      <c r="E3" s="12" t="s">
        <v>282</v>
      </c>
      <c r="F3" s="12" t="s">
        <v>283</v>
      </c>
      <c r="G3" s="12" t="s">
        <v>284</v>
      </c>
      <c r="H3" s="13" t="s">
        <v>285</v>
      </c>
      <c r="I3" s="13" t="s">
        <v>286</v>
      </c>
      <c r="J3" s="12" t="s">
        <v>287</v>
      </c>
      <c r="K3" s="12" t="s">
        <v>288</v>
      </c>
      <c r="L3" s="12" t="s">
        <v>180</v>
      </c>
      <c r="M3" s="12" t="s">
        <v>289</v>
      </c>
      <c r="N3" s="12" t="s">
        <v>290</v>
      </c>
      <c r="O3" s="12" t="s">
        <v>291</v>
      </c>
      <c r="P3" s="23" t="s">
        <v>292</v>
      </c>
      <c r="Q3" s="11" t="s">
        <v>308</v>
      </c>
    </row>
    <row r="4" ht="154" customHeight="1" spans="1:33">
      <c r="A4" s="14">
        <v>1</v>
      </c>
      <c r="B4" s="14" t="s">
        <v>324</v>
      </c>
      <c r="C4" s="14" t="s">
        <v>325</v>
      </c>
      <c r="D4" s="14" t="s">
        <v>295</v>
      </c>
      <c r="E4" s="14" t="s">
        <v>296</v>
      </c>
      <c r="F4" s="14" t="s">
        <v>297</v>
      </c>
      <c r="G4" s="14" t="s">
        <v>298</v>
      </c>
      <c r="H4" s="15" t="s">
        <v>299</v>
      </c>
      <c r="I4" s="16" t="s">
        <v>326</v>
      </c>
      <c r="J4" s="14" t="s">
        <v>327</v>
      </c>
      <c r="K4" s="14">
        <v>1000</v>
      </c>
      <c r="L4" s="14">
        <v>66</v>
      </c>
      <c r="M4" s="14">
        <v>11</v>
      </c>
      <c r="N4" s="14">
        <v>0.5793</v>
      </c>
      <c r="O4" s="14" t="s">
        <v>328</v>
      </c>
      <c r="P4" s="25" t="s">
        <v>329</v>
      </c>
      <c r="Q4" s="29"/>
      <c r="R4" s="1"/>
      <c r="S4" s="1"/>
      <c r="T4" s="1"/>
      <c r="U4" s="1"/>
      <c r="V4" s="1"/>
      <c r="W4" s="1"/>
      <c r="X4" s="1"/>
      <c r="Y4" s="1"/>
      <c r="Z4" s="1"/>
      <c r="AA4" s="1"/>
      <c r="AB4" s="1"/>
      <c r="AC4" s="1"/>
      <c r="AD4" s="1"/>
      <c r="AE4" s="1"/>
      <c r="AF4" s="1"/>
      <c r="AG4" s="1"/>
    </row>
    <row r="5" ht="99" customHeight="1" spans="1:33">
      <c r="A5" s="14">
        <v>2</v>
      </c>
      <c r="B5" s="14" t="s">
        <v>330</v>
      </c>
      <c r="C5" s="14" t="s">
        <v>331</v>
      </c>
      <c r="D5" s="14" t="s">
        <v>295</v>
      </c>
      <c r="E5" s="14" t="s">
        <v>296</v>
      </c>
      <c r="F5" s="14" t="s">
        <v>297</v>
      </c>
      <c r="G5" s="14" t="s">
        <v>298</v>
      </c>
      <c r="H5" s="16" t="s">
        <v>299</v>
      </c>
      <c r="I5" s="16" t="s">
        <v>332</v>
      </c>
      <c r="J5" s="14" t="s">
        <v>327</v>
      </c>
      <c r="K5" s="14">
        <v>1000</v>
      </c>
      <c r="L5" s="14">
        <v>66</v>
      </c>
      <c r="M5" s="14">
        <v>3</v>
      </c>
      <c r="N5" s="14">
        <v>6</v>
      </c>
      <c r="O5" s="26">
        <v>4.75</v>
      </c>
      <c r="P5" s="25" t="s">
        <v>333</v>
      </c>
      <c r="Q5" s="29"/>
      <c r="R5" s="1"/>
      <c r="S5" s="1"/>
      <c r="T5" s="1"/>
      <c r="U5" s="1"/>
      <c r="V5" s="1"/>
      <c r="W5" s="1"/>
      <c r="X5" s="1"/>
      <c r="Y5" s="1"/>
      <c r="Z5" s="1"/>
      <c r="AA5" s="1"/>
      <c r="AB5" s="1"/>
      <c r="AC5" s="1"/>
      <c r="AD5" s="1"/>
      <c r="AE5" s="1"/>
      <c r="AF5" s="1"/>
      <c r="AG5" s="1"/>
    </row>
    <row r="6" s="1" customFormat="1" ht="159" customHeight="1" spans="1:33">
      <c r="A6" s="14">
        <v>3</v>
      </c>
      <c r="B6" s="14" t="s">
        <v>334</v>
      </c>
      <c r="C6" s="14" t="s">
        <v>335</v>
      </c>
      <c r="D6" s="14" t="s">
        <v>295</v>
      </c>
      <c r="E6" s="14" t="s">
        <v>296</v>
      </c>
      <c r="F6" s="14" t="s">
        <v>311</v>
      </c>
      <c r="G6" s="14" t="s">
        <v>298</v>
      </c>
      <c r="H6" s="15" t="s">
        <v>299</v>
      </c>
      <c r="I6" s="16" t="s">
        <v>336</v>
      </c>
      <c r="J6" s="14" t="s">
        <v>327</v>
      </c>
      <c r="K6" s="14">
        <v>1000</v>
      </c>
      <c r="L6" s="14">
        <v>66</v>
      </c>
      <c r="M6" s="14">
        <v>12</v>
      </c>
      <c r="N6" s="14">
        <v>0.35</v>
      </c>
      <c r="O6" s="14">
        <v>4.3618</v>
      </c>
      <c r="P6" s="25" t="s">
        <v>337</v>
      </c>
      <c r="Q6" s="29"/>
      <c r="R6" s="3"/>
      <c r="S6" s="3"/>
      <c r="T6" s="3"/>
      <c r="U6" s="3"/>
      <c r="V6" s="3"/>
      <c r="W6" s="3"/>
      <c r="X6" s="3"/>
      <c r="Y6" s="3"/>
      <c r="Z6" s="3"/>
      <c r="AA6" s="3"/>
      <c r="AB6" s="3"/>
      <c r="AC6" s="3"/>
      <c r="AD6" s="3"/>
      <c r="AE6" s="3"/>
      <c r="AF6" s="3"/>
      <c r="AG6" s="3"/>
    </row>
    <row r="7" s="2" customFormat="1" ht="80" customHeight="1" spans="1:33">
      <c r="A7" s="14">
        <v>4</v>
      </c>
      <c r="B7" s="14" t="s">
        <v>338</v>
      </c>
      <c r="C7" s="14" t="s">
        <v>80</v>
      </c>
      <c r="D7" s="14" t="s">
        <v>295</v>
      </c>
      <c r="E7" s="14" t="s">
        <v>296</v>
      </c>
      <c r="F7" s="14" t="s">
        <v>297</v>
      </c>
      <c r="G7" s="14" t="s">
        <v>298</v>
      </c>
      <c r="H7" s="16" t="s">
        <v>299</v>
      </c>
      <c r="I7" s="16" t="s">
        <v>339</v>
      </c>
      <c r="J7" s="14" t="s">
        <v>327</v>
      </c>
      <c r="K7" s="14">
        <v>1000</v>
      </c>
      <c r="L7" s="14">
        <v>73</v>
      </c>
      <c r="M7" s="14">
        <v>30</v>
      </c>
      <c r="N7" s="14">
        <v>0.17</v>
      </c>
      <c r="O7" s="14">
        <v>3.5903</v>
      </c>
      <c r="P7" s="25" t="s">
        <v>340</v>
      </c>
      <c r="Q7" s="29"/>
      <c r="R7" s="3"/>
      <c r="S7" s="3"/>
      <c r="T7" s="3"/>
      <c r="U7" s="3"/>
      <c r="V7" s="3"/>
      <c r="W7" s="3"/>
      <c r="X7" s="3"/>
      <c r="Y7" s="3"/>
      <c r="Z7" s="3"/>
      <c r="AA7" s="3"/>
      <c r="AB7" s="3"/>
      <c r="AC7" s="3"/>
      <c r="AD7" s="3"/>
      <c r="AE7" s="3"/>
      <c r="AF7" s="3"/>
      <c r="AG7" s="3"/>
    </row>
    <row r="8" ht="167" customHeight="1" spans="1:17">
      <c r="A8" s="14">
        <v>5</v>
      </c>
      <c r="B8" s="17" t="s">
        <v>341</v>
      </c>
      <c r="C8" s="14" t="s">
        <v>342</v>
      </c>
      <c r="D8" s="17" t="s">
        <v>295</v>
      </c>
      <c r="E8" s="17" t="s">
        <v>296</v>
      </c>
      <c r="F8" s="17" t="s">
        <v>297</v>
      </c>
      <c r="G8" s="17" t="s">
        <v>298</v>
      </c>
      <c r="H8" s="18" t="s">
        <v>299</v>
      </c>
      <c r="I8" s="18" t="s">
        <v>343</v>
      </c>
      <c r="J8" s="17" t="s">
        <v>327</v>
      </c>
      <c r="K8" s="14" t="s">
        <v>344</v>
      </c>
      <c r="L8" s="14">
        <v>66</v>
      </c>
      <c r="M8" s="14">
        <v>4</v>
      </c>
      <c r="N8" s="14">
        <v>0.435</v>
      </c>
      <c r="O8" s="14">
        <v>4.6747</v>
      </c>
      <c r="P8" s="27" t="s">
        <v>345</v>
      </c>
      <c r="Q8" s="29"/>
    </row>
    <row r="9" ht="135" customHeight="1" spans="1:17">
      <c r="A9" s="14">
        <v>6</v>
      </c>
      <c r="B9" s="14" t="s">
        <v>346</v>
      </c>
      <c r="C9" s="14" t="s">
        <v>23</v>
      </c>
      <c r="D9" s="14" t="s">
        <v>295</v>
      </c>
      <c r="E9" s="14" t="s">
        <v>296</v>
      </c>
      <c r="F9" s="14" t="s">
        <v>311</v>
      </c>
      <c r="G9" s="14" t="s">
        <v>298</v>
      </c>
      <c r="H9" s="16" t="s">
        <v>347</v>
      </c>
      <c r="I9" s="16" t="s">
        <v>348</v>
      </c>
      <c r="J9" s="14" t="s">
        <v>327</v>
      </c>
      <c r="K9" s="14">
        <v>1000</v>
      </c>
      <c r="L9" s="14">
        <v>73</v>
      </c>
      <c r="M9" s="14">
        <v>2</v>
      </c>
      <c r="N9" s="14">
        <v>0.56</v>
      </c>
      <c r="O9" s="14">
        <v>4.3325</v>
      </c>
      <c r="P9" s="25" t="s">
        <v>349</v>
      </c>
      <c r="Q9" s="29"/>
    </row>
    <row r="10" ht="149" customHeight="1" spans="1:17">
      <c r="A10" s="14">
        <v>7</v>
      </c>
      <c r="B10" s="14" t="s">
        <v>350</v>
      </c>
      <c r="C10" s="14" t="s">
        <v>351</v>
      </c>
      <c r="D10" s="14" t="s">
        <v>295</v>
      </c>
      <c r="E10" s="14" t="s">
        <v>296</v>
      </c>
      <c r="F10" s="14" t="s">
        <v>297</v>
      </c>
      <c r="G10" s="14" t="s">
        <v>298</v>
      </c>
      <c r="H10" s="16" t="s">
        <v>352</v>
      </c>
      <c r="I10" s="16" t="s">
        <v>353</v>
      </c>
      <c r="J10" s="14" t="s">
        <v>327</v>
      </c>
      <c r="K10" s="14" t="s">
        <v>344</v>
      </c>
      <c r="L10" s="14">
        <v>81</v>
      </c>
      <c r="M10" s="14">
        <v>9</v>
      </c>
      <c r="N10" s="14">
        <v>0.28</v>
      </c>
      <c r="O10" s="14">
        <v>3.9365</v>
      </c>
      <c r="P10" s="25" t="s">
        <v>354</v>
      </c>
      <c r="Q10" s="29"/>
    </row>
    <row r="11" ht="99" customHeight="1" spans="1:17">
      <c r="A11" s="14">
        <v>8</v>
      </c>
      <c r="B11" s="17" t="s">
        <v>355</v>
      </c>
      <c r="C11" s="14" t="s">
        <v>193</v>
      </c>
      <c r="D11" s="17" t="s">
        <v>295</v>
      </c>
      <c r="E11" s="17" t="s">
        <v>296</v>
      </c>
      <c r="F11" s="17" t="s">
        <v>311</v>
      </c>
      <c r="G11" s="17" t="s">
        <v>298</v>
      </c>
      <c r="H11" s="18" t="s">
        <v>356</v>
      </c>
      <c r="I11" s="18" t="s">
        <v>357</v>
      </c>
      <c r="J11" s="17" t="s">
        <v>327</v>
      </c>
      <c r="K11" s="28">
        <v>1000</v>
      </c>
      <c r="L11" s="14">
        <v>81</v>
      </c>
      <c r="M11" s="14">
        <v>3</v>
      </c>
      <c r="N11" s="14">
        <v>0.21</v>
      </c>
      <c r="O11" s="14">
        <v>4.1163</v>
      </c>
      <c r="P11" s="27" t="s">
        <v>358</v>
      </c>
      <c r="Q11" s="29"/>
    </row>
    <row r="12" s="3" customFormat="1" ht="158.65" customHeight="1" spans="1:17">
      <c r="A12" s="14">
        <v>9</v>
      </c>
      <c r="B12" s="14" t="s">
        <v>359</v>
      </c>
      <c r="C12" s="14" t="s">
        <v>360</v>
      </c>
      <c r="D12" s="14" t="s">
        <v>295</v>
      </c>
      <c r="E12" s="17" t="s">
        <v>296</v>
      </c>
      <c r="F12" s="14" t="s">
        <v>311</v>
      </c>
      <c r="G12" s="14" t="s">
        <v>298</v>
      </c>
      <c r="H12" s="16" t="s">
        <v>352</v>
      </c>
      <c r="I12" s="16" t="s">
        <v>361</v>
      </c>
      <c r="J12" s="14" t="s">
        <v>327</v>
      </c>
      <c r="K12" s="17">
        <v>1000</v>
      </c>
      <c r="L12" s="14">
        <v>81</v>
      </c>
      <c r="M12" s="14">
        <v>7</v>
      </c>
      <c r="N12" s="14">
        <v>0.325</v>
      </c>
      <c r="O12" s="14">
        <v>3.9625</v>
      </c>
      <c r="P12" s="25" t="s">
        <v>362</v>
      </c>
      <c r="Q12" s="29"/>
    </row>
    <row r="13" ht="112" customHeight="1" spans="1:33">
      <c r="A13" s="14">
        <v>10</v>
      </c>
      <c r="B13" s="19" t="s">
        <v>363</v>
      </c>
      <c r="C13" s="19" t="s">
        <v>64</v>
      </c>
      <c r="D13" s="19" t="s">
        <v>295</v>
      </c>
      <c r="E13" s="19" t="s">
        <v>296</v>
      </c>
      <c r="F13" s="19" t="s">
        <v>297</v>
      </c>
      <c r="G13" s="19" t="s">
        <v>298</v>
      </c>
      <c r="H13" s="20" t="s">
        <v>352</v>
      </c>
      <c r="I13" s="20" t="s">
        <v>364</v>
      </c>
      <c r="J13" s="19" t="s">
        <v>327</v>
      </c>
      <c r="K13" s="14">
        <v>1000</v>
      </c>
      <c r="L13" s="19">
        <v>73</v>
      </c>
      <c r="M13" s="19">
        <v>22</v>
      </c>
      <c r="N13" s="19">
        <v>0.12</v>
      </c>
      <c r="O13" s="19">
        <v>3.7444</v>
      </c>
      <c r="P13" s="25" t="s">
        <v>365</v>
      </c>
      <c r="Q13" s="29"/>
      <c r="R13" s="2"/>
      <c r="S13" s="2"/>
      <c r="T13" s="2"/>
      <c r="U13" s="2"/>
      <c r="V13" s="2"/>
      <c r="W13" s="2"/>
      <c r="X13" s="2"/>
      <c r="Y13" s="2"/>
      <c r="Z13" s="2"/>
      <c r="AA13" s="2"/>
      <c r="AB13" s="2"/>
      <c r="AC13" s="2"/>
      <c r="AD13" s="2"/>
      <c r="AE13" s="2"/>
      <c r="AF13" s="2"/>
      <c r="AG13" s="2"/>
    </row>
    <row r="14" customHeight="1" spans="2:17">
      <c r="B14" s="21"/>
      <c r="C14" s="21"/>
      <c r="D14" s="21"/>
      <c r="E14" s="21"/>
      <c r="F14" s="21"/>
      <c r="G14" s="21"/>
      <c r="H14" s="21"/>
      <c r="I14" s="21"/>
      <c r="J14" s="21"/>
      <c r="K14" s="21"/>
      <c r="L14" s="21"/>
      <c r="M14" s="21"/>
      <c r="N14" s="21"/>
      <c r="O14" s="21"/>
      <c r="P14" s="21"/>
      <c r="Q14" s="30"/>
    </row>
    <row r="15" s="4" customFormat="1" customHeight="1" spans="1:17">
      <c r="A15" s="22"/>
      <c r="B15" s="22"/>
      <c r="C15" s="22"/>
      <c r="D15" s="22"/>
      <c r="E15" s="22"/>
      <c r="F15" s="22"/>
      <c r="G15" s="22"/>
      <c r="H15" s="22"/>
      <c r="I15" s="22"/>
      <c r="J15" s="22"/>
      <c r="K15" s="22"/>
      <c r="L15" s="22"/>
      <c r="M15" s="22"/>
      <c r="N15" s="22"/>
      <c r="O15" s="22"/>
      <c r="P15" s="22"/>
      <c r="Q15" s="30"/>
    </row>
  </sheetData>
  <mergeCells count="5">
    <mergeCell ref="A1:Q1"/>
    <mergeCell ref="B2:H2"/>
    <mergeCell ref="J2:K2"/>
    <mergeCell ref="L2:O2"/>
    <mergeCell ref="A2:A3"/>
  </mergeCells>
  <pageMargins left="0.751388888888889" right="0.751388888888889" top="1" bottom="1" header="0.5" footer="0.5"/>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中山大学优秀学生奖学金评定（2022级）</vt:lpstr>
      <vt:lpstr>中山大学优秀学生奖学金评定（2023级）</vt:lpstr>
      <vt:lpstr>中山大学优秀学生奖学金评定（2024级）</vt:lpstr>
      <vt:lpstr>2024-2025学年国家奖学金名单</vt:lpstr>
      <vt:lpstr>2024-2025学年国家励志奖学金名单</vt:lpstr>
      <vt:lpstr>专项奖学金-学术创新奖</vt:lpstr>
      <vt:lpstr>专项奖学金-学业进步奖</vt:lpstr>
      <vt:lpstr>专项奖学金-道德风尚奖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胡婉茜</cp:lastModifiedBy>
  <dcterms:created xsi:type="dcterms:W3CDTF">2023-05-12T11:15:00Z</dcterms:created>
  <dcterms:modified xsi:type="dcterms:W3CDTF">2025-09-29T11:20:27Z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745BE6E5F84B4A26A8AAE65F697B79C5_12</vt:lpwstr>
  </property>
</Properties>
</file>