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7级" sheetId="1" r:id="rId1"/>
    <sheet name="Sheet2" sheetId="2" r:id="rId2"/>
  </sheets>
  <definedNames>
    <definedName name="_xlnm._FilterDatabase" localSheetId="0" hidden="1">'17级'!$A$2:$O$84</definedName>
  </definedNames>
  <calcPr calcId="144525"/>
</workbook>
</file>

<file path=xl/sharedStrings.xml><?xml version="1.0" encoding="utf-8"?>
<sst xmlns="http://schemas.openxmlformats.org/spreadsheetml/2006/main" count="591" uniqueCount="254">
  <si>
    <t>备注：
1.公益时：根据《综测方案》，评选学年度公益时超过15个，方可参评各类奖学金。
2.德育加分上限：根据《综测方案》，德育加分不得超过个人绩点的15%、最高不得超过0.6。
3.成绩保护原则：根据《综测方案》，德育加分后，奖学金推荐获奖等级升降不得超过一个等级（即加分前为二等，则加分后最多降为三等）。</t>
  </si>
  <si>
    <t>序号</t>
  </si>
  <si>
    <t>学号</t>
  </si>
  <si>
    <t>裸绩</t>
  </si>
  <si>
    <t>裸绩排名</t>
  </si>
  <si>
    <t>裸绩排名比例</t>
  </si>
  <si>
    <t>公益时</t>
  </si>
  <si>
    <t>加分前推荐获奖等级</t>
  </si>
  <si>
    <t>加分上限</t>
  </si>
  <si>
    <t>德育加分</t>
  </si>
  <si>
    <t>最终加分</t>
  </si>
  <si>
    <t>综合测评成绩</t>
  </si>
  <si>
    <t>综绩排名</t>
  </si>
  <si>
    <t>综绩排名比例</t>
  </si>
  <si>
    <t>加分后推荐获奖等级</t>
  </si>
  <si>
    <t>最终推荐获奖等级</t>
  </si>
  <si>
    <t>6/82</t>
  </si>
  <si>
    <t>一等</t>
  </si>
  <si>
    <t>1/82</t>
  </si>
  <si>
    <t>22326078</t>
  </si>
  <si>
    <t>2/82</t>
  </si>
  <si>
    <t>22326050</t>
  </si>
  <si>
    <t>15/82</t>
  </si>
  <si>
    <t>三等</t>
  </si>
  <si>
    <t>3/82</t>
  </si>
  <si>
    <t>二等</t>
  </si>
  <si>
    <t>22326029</t>
  </si>
  <si>
    <t>14/82</t>
  </si>
  <si>
    <t>4/82</t>
  </si>
  <si>
    <t>5/82</t>
  </si>
  <si>
    <t>21/82</t>
  </si>
  <si>
    <t>9/82</t>
  </si>
  <si>
    <t>7/82</t>
  </si>
  <si>
    <t>22326072</t>
  </si>
  <si>
    <t>10/82</t>
  </si>
  <si>
    <t>8/82</t>
  </si>
  <si>
    <t>22326055</t>
  </si>
  <si>
    <t>22326009</t>
  </si>
  <si>
    <t>16/82</t>
  </si>
  <si>
    <t>22326069</t>
  </si>
  <si>
    <t>11/82</t>
  </si>
  <si>
    <t>22326005</t>
  </si>
  <si>
    <t>12/82</t>
  </si>
  <si>
    <t>21310028</t>
  </si>
  <si>
    <t>/</t>
  </si>
  <si>
    <t>13/82</t>
  </si>
  <si>
    <t>22326031</t>
  </si>
  <si>
    <t>22326058</t>
  </si>
  <si>
    <t>22326079</t>
  </si>
  <si>
    <t>22326007</t>
  </si>
  <si>
    <t>24/82</t>
  </si>
  <si>
    <t>17/82</t>
  </si>
  <si>
    <t>22326059</t>
  </si>
  <si>
    <t>18/82</t>
  </si>
  <si>
    <t>22326021</t>
  </si>
  <si>
    <t>19/82</t>
  </si>
  <si>
    <t>36/82</t>
  </si>
  <si>
    <t>20/82</t>
  </si>
  <si>
    <t>22326053</t>
  </si>
  <si>
    <t>23/82</t>
  </si>
  <si>
    <t>22326043</t>
  </si>
  <si>
    <t>22/82</t>
  </si>
  <si>
    <t>22326020</t>
  </si>
  <si>
    <t>22326025</t>
  </si>
  <si>
    <t>43/82</t>
  </si>
  <si>
    <t>22326001</t>
  </si>
  <si>
    <t>51/82</t>
  </si>
  <si>
    <t>25/82</t>
  </si>
  <si>
    <t>29/82</t>
  </si>
  <si>
    <t>26/82</t>
  </si>
  <si>
    <t>22326049</t>
  </si>
  <si>
    <t>27/82</t>
  </si>
  <si>
    <t>28/82</t>
  </si>
  <si>
    <t>22326035</t>
  </si>
  <si>
    <t>39/82</t>
  </si>
  <si>
    <t>22326062</t>
  </si>
  <si>
    <t>45/82</t>
  </si>
  <si>
    <t>30/82</t>
  </si>
  <si>
    <t>22326068</t>
  </si>
  <si>
    <t>31/82</t>
  </si>
  <si>
    <t>22326015</t>
  </si>
  <si>
    <t>32/82</t>
  </si>
  <si>
    <t>22326032</t>
  </si>
  <si>
    <t>33/82</t>
  </si>
  <si>
    <t>22326054</t>
  </si>
  <si>
    <t>34/82</t>
  </si>
  <si>
    <t>22326051</t>
  </si>
  <si>
    <t>35/82</t>
  </si>
  <si>
    <t>22326026</t>
  </si>
  <si>
    <t>50/82</t>
  </si>
  <si>
    <t>22326077</t>
  </si>
  <si>
    <t>41/82</t>
  </si>
  <si>
    <t>37/82</t>
  </si>
  <si>
    <t>22326075</t>
  </si>
  <si>
    <t>38/82</t>
  </si>
  <si>
    <t>22326012</t>
  </si>
  <si>
    <t>46/82</t>
  </si>
  <si>
    <t>40/82</t>
  </si>
  <si>
    <t>22326019</t>
  </si>
  <si>
    <t>42/82</t>
  </si>
  <si>
    <t>22326023</t>
  </si>
  <si>
    <t>22326076</t>
  </si>
  <si>
    <t>44/82</t>
  </si>
  <si>
    <t>22326024</t>
  </si>
  <si>
    <t>22326013</t>
  </si>
  <si>
    <t>64/82</t>
  </si>
  <si>
    <t>21315234</t>
  </si>
  <si>
    <t>47/82</t>
  </si>
  <si>
    <t>22326010</t>
  </si>
  <si>
    <t>48/82</t>
  </si>
  <si>
    <t>22326048</t>
  </si>
  <si>
    <t>49/82</t>
  </si>
  <si>
    <t>22326045</t>
  </si>
  <si>
    <t>22326017</t>
  </si>
  <si>
    <t>22326081</t>
  </si>
  <si>
    <t>69/82</t>
  </si>
  <si>
    <t>52/82</t>
  </si>
  <si>
    <t>22326040</t>
  </si>
  <si>
    <t>53/82</t>
  </si>
  <si>
    <t>54/82</t>
  </si>
  <si>
    <t>22326022</t>
  </si>
  <si>
    <t>55/82</t>
  </si>
  <si>
    <t>22326039</t>
  </si>
  <si>
    <t>56/82</t>
  </si>
  <si>
    <t>22326056</t>
  </si>
  <si>
    <t>68/82</t>
  </si>
  <si>
    <t>57/82</t>
  </si>
  <si>
    <t>22326065</t>
  </si>
  <si>
    <t>58/82</t>
  </si>
  <si>
    <t>59/82</t>
  </si>
  <si>
    <t>22326011</t>
  </si>
  <si>
    <t>60/82</t>
  </si>
  <si>
    <t>22326033</t>
  </si>
  <si>
    <t>61/82</t>
  </si>
  <si>
    <t>22326042</t>
  </si>
  <si>
    <t>62/82</t>
  </si>
  <si>
    <t>22326064</t>
  </si>
  <si>
    <t>63/82</t>
  </si>
  <si>
    <t>22326044</t>
  </si>
  <si>
    <t>22326067</t>
  </si>
  <si>
    <t>65/82</t>
  </si>
  <si>
    <t>22326028</t>
  </si>
  <si>
    <t>66/82</t>
  </si>
  <si>
    <t>22326037</t>
  </si>
  <si>
    <t>67/82</t>
  </si>
  <si>
    <t>22326047</t>
  </si>
  <si>
    <t>22326002</t>
  </si>
  <si>
    <t>22326052</t>
  </si>
  <si>
    <t>78/82</t>
  </si>
  <si>
    <t>70/82</t>
  </si>
  <si>
    <t>22326016</t>
  </si>
  <si>
    <t>71/82</t>
  </si>
  <si>
    <t>22326066</t>
  </si>
  <si>
    <t>72/82</t>
  </si>
  <si>
    <t>22326061</t>
  </si>
  <si>
    <t>73/82</t>
  </si>
  <si>
    <t>74/82</t>
  </si>
  <si>
    <t>21309082</t>
  </si>
  <si>
    <t>75/82</t>
  </si>
  <si>
    <t>22326071</t>
  </si>
  <si>
    <t>76/82</t>
  </si>
  <si>
    <t>22326070</t>
  </si>
  <si>
    <t>77/82</t>
  </si>
  <si>
    <t>22326046</t>
  </si>
  <si>
    <t>22326008</t>
  </si>
  <si>
    <t>79/82</t>
  </si>
  <si>
    <t>22326074</t>
  </si>
  <si>
    <t>80/82</t>
  </si>
  <si>
    <t>22326004</t>
  </si>
  <si>
    <t>81/82</t>
  </si>
  <si>
    <t>22326080</t>
  </si>
  <si>
    <t>82/82</t>
  </si>
  <si>
    <t>朱颖</t>
  </si>
  <si>
    <t>李洪羽</t>
  </si>
  <si>
    <t>林绿筱</t>
  </si>
  <si>
    <t>张希</t>
  </si>
  <si>
    <t>陈湘琪</t>
  </si>
  <si>
    <t>汪星雨</t>
  </si>
  <si>
    <t>郑慧婷</t>
  </si>
  <si>
    <t>吴与齐</t>
  </si>
  <si>
    <t>吴思慧</t>
  </si>
  <si>
    <t>邹昀烨</t>
  </si>
  <si>
    <t>廖海婷</t>
  </si>
  <si>
    <t>覃僖麟</t>
  </si>
  <si>
    <t>何婉怡</t>
  </si>
  <si>
    <t>李楚祺</t>
  </si>
  <si>
    <t>阮文惠</t>
  </si>
  <si>
    <t>蓝越</t>
  </si>
  <si>
    <t>苏秦慧</t>
  </si>
  <si>
    <t>田亿</t>
  </si>
  <si>
    <t>陈彦希</t>
  </si>
  <si>
    <t>林祥瑞</t>
  </si>
  <si>
    <t>黄宇雁</t>
  </si>
  <si>
    <t>唐朝靖</t>
  </si>
  <si>
    <t>张梦璇</t>
  </si>
  <si>
    <t>涂裕民</t>
  </si>
  <si>
    <t>朱坤森</t>
  </si>
  <si>
    <t>柯婉琳</t>
  </si>
  <si>
    <t>李心怡</t>
  </si>
  <si>
    <t>朱时睿</t>
  </si>
  <si>
    <t>李幸欣</t>
  </si>
  <si>
    <t>刘杰</t>
  </si>
  <si>
    <t>李柱成</t>
  </si>
  <si>
    <t>朱小宇</t>
  </si>
  <si>
    <t>何知桦</t>
  </si>
  <si>
    <t>李雪</t>
  </si>
  <si>
    <t>宋雨珊</t>
  </si>
  <si>
    <t>徐亚萍</t>
  </si>
  <si>
    <t>黄尔锨</t>
  </si>
  <si>
    <t>税奕</t>
  </si>
  <si>
    <t>贾立之</t>
  </si>
  <si>
    <t>蒙恺钰</t>
  </si>
  <si>
    <t>李瑶瑶</t>
  </si>
  <si>
    <t>蔡静</t>
  </si>
  <si>
    <t>李涵</t>
  </si>
  <si>
    <t>卢雨梦</t>
  </si>
  <si>
    <t>杨一鸣</t>
  </si>
  <si>
    <t>胡德歆</t>
  </si>
  <si>
    <t>林咏雨</t>
  </si>
  <si>
    <t>皮昕媛</t>
  </si>
  <si>
    <t>杨崇然</t>
  </si>
  <si>
    <t>萨玛热·迪力夏提</t>
  </si>
  <si>
    <t>余彦男</t>
  </si>
  <si>
    <t>梁祖辉</t>
  </si>
  <si>
    <t>黄秋雲</t>
  </si>
  <si>
    <t>刘雨欣</t>
  </si>
  <si>
    <t>宋鑫鑫</t>
  </si>
  <si>
    <t>蔡越琦</t>
  </si>
  <si>
    <t>王思涵</t>
  </si>
  <si>
    <t>李佳诺</t>
  </si>
  <si>
    <t>黄子娴</t>
  </si>
  <si>
    <t>叶楚雪</t>
  </si>
  <si>
    <t>仵宵</t>
  </si>
  <si>
    <t>李延昊</t>
  </si>
  <si>
    <t>赵自荣</t>
  </si>
  <si>
    <t>张逸潇</t>
  </si>
  <si>
    <t>宋宛轩</t>
  </si>
  <si>
    <t>唐嘉婧</t>
  </si>
  <si>
    <t>范志刚</t>
  </si>
  <si>
    <t>周钢</t>
  </si>
  <si>
    <t>陈杜谖</t>
  </si>
  <si>
    <t>韩子强</t>
  </si>
  <si>
    <t>郑舒然</t>
  </si>
  <si>
    <t>林可彤</t>
  </si>
  <si>
    <t>刘安曈</t>
  </si>
  <si>
    <t>王子钰</t>
  </si>
  <si>
    <t>黄心儒</t>
  </si>
  <si>
    <t>牛珂儿</t>
  </si>
  <si>
    <t>刘菁</t>
  </si>
  <si>
    <t>徐梓炜</t>
  </si>
  <si>
    <t>陈心如意</t>
  </si>
  <si>
    <t>曾燕姿</t>
  </si>
  <si>
    <t>吴子雄</t>
  </si>
  <si>
    <t>贾蕊婷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</si>
</sst>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00_ "/>
    <numFmt numFmtId="178" formatCode="0_ "/>
    <numFmt numFmtId="179" formatCode="0.0%"/>
    <numFmt numFmtId="180" formatCode="0.0000_);[Red]\(0.0000\)"/>
  </numFmts>
  <fonts count="25">
    <font>
      <sz val="11"/>
      <color theme="1"/>
      <name val="等线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0"/>
      <name val="Arial"/>
      <charset val="134"/>
    </font>
    <font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0">
    <xf numFmtId="0" fontId="0" fillId="0" borderId="0" xfId="0"/>
    <xf numFmtId="49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76" fontId="0" fillId="0" borderId="0" xfId="0" applyNumberFormat="1"/>
    <xf numFmtId="10" fontId="0" fillId="0" borderId="0" xfId="0" applyNumberFormat="1"/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0" fontId="0" fillId="0" borderId="0" xfId="0" applyAlignment="1">
      <alignment horizontal="center"/>
    </xf>
    <xf numFmtId="176" fontId="4" fillId="0" borderId="0" xfId="0" applyNumberFormat="1" applyFont="1" applyAlignment="1">
      <alignment horizontal="left" vertical="center" wrapText="1"/>
    </xf>
    <xf numFmtId="1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4" fillId="0" borderId="0" xfId="0" applyNumberFormat="1" applyFont="1" applyAlignment="1">
      <alignment horizontal="left" vertical="center" wrapText="1"/>
    </xf>
    <xf numFmtId="178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zoomScale="90" zoomScaleNormal="90" workbookViewId="0">
      <selection activeCell="L3" sqref="L3"/>
    </sheetView>
  </sheetViews>
  <sheetFormatPr defaultColWidth="9" defaultRowHeight="14.25"/>
  <cols>
    <col min="2" max="2" width="10.1083333333333" customWidth="1"/>
    <col min="4" max="4" width="9" style="8"/>
    <col min="5" max="5" width="9.10833333333333" style="9"/>
    <col min="7" max="7" width="20.4416666666667" customWidth="1"/>
    <col min="8" max="8" width="9.49166666666667" style="10"/>
    <col min="11" max="11" width="12.1083333333333" customWidth="1"/>
    <col min="12" max="12" width="12.7083333333333" style="11"/>
    <col min="13" max="13" width="9.10833333333333" style="12"/>
    <col min="14" max="14" width="20.2166666666667" style="13" customWidth="1"/>
    <col min="15" max="15" width="17.3333333333333" style="13" customWidth="1"/>
  </cols>
  <sheetData>
    <row r="1" ht="114.05" customHeight="1" spans="4:14">
      <c r="D1" s="14" t="s">
        <v>0</v>
      </c>
      <c r="E1" s="15"/>
      <c r="F1" s="16"/>
      <c r="G1" s="16"/>
      <c r="H1" s="17"/>
      <c r="I1" s="16"/>
      <c r="J1" s="16"/>
      <c r="K1" s="16"/>
      <c r="L1" s="27"/>
      <c r="M1" s="16"/>
      <c r="N1" s="16"/>
    </row>
    <row r="2" customHeight="1" spans="1:15">
      <c r="A2" s="18" t="s">
        <v>1</v>
      </c>
      <c r="B2" s="19" t="s">
        <v>2</v>
      </c>
      <c r="C2" s="18" t="s">
        <v>3</v>
      </c>
      <c r="D2" s="20" t="s">
        <v>4</v>
      </c>
      <c r="E2" s="21" t="s">
        <v>5</v>
      </c>
      <c r="F2" s="18" t="s">
        <v>6</v>
      </c>
      <c r="G2" s="18" t="s">
        <v>7</v>
      </c>
      <c r="H2" s="22" t="s">
        <v>8</v>
      </c>
      <c r="I2" s="18" t="s">
        <v>9</v>
      </c>
      <c r="J2" s="18" t="s">
        <v>10</v>
      </c>
      <c r="K2" s="18" t="s">
        <v>11</v>
      </c>
      <c r="L2" s="28" t="s">
        <v>12</v>
      </c>
      <c r="M2" s="29" t="s">
        <v>13</v>
      </c>
      <c r="N2" s="18" t="s">
        <v>14</v>
      </c>
      <c r="O2" s="18" t="s">
        <v>15</v>
      </c>
    </row>
    <row r="3" spans="1:15">
      <c r="A3" s="18">
        <v>1</v>
      </c>
      <c r="B3" s="23">
        <v>22326057</v>
      </c>
      <c r="C3" s="24">
        <v>3.9146</v>
      </c>
      <c r="D3" s="20" t="s">
        <v>16</v>
      </c>
      <c r="E3" s="21">
        <v>0.0731707317073171</v>
      </c>
      <c r="F3" s="18">
        <v>128</v>
      </c>
      <c r="G3" s="25" t="s">
        <v>17</v>
      </c>
      <c r="H3" s="22">
        <f t="shared" ref="H3:H66" si="0">IF(C3*0.15&gt;=0.6,0.6,C3*0.15)</f>
        <v>0.58719</v>
      </c>
      <c r="I3" s="18">
        <v>0.64</v>
      </c>
      <c r="J3" s="18">
        <f t="shared" ref="J3:J66" si="1">IF(I3&lt;=H3,I3,H3)</f>
        <v>0.58719</v>
      </c>
      <c r="K3" s="22">
        <f t="shared" ref="K3:K66" si="2">C3+J3</f>
        <v>4.50179</v>
      </c>
      <c r="L3" s="28" t="s">
        <v>18</v>
      </c>
      <c r="M3" s="29">
        <v>0.0121951219512195</v>
      </c>
      <c r="N3" s="18" t="s">
        <v>17</v>
      </c>
      <c r="O3" s="18" t="s">
        <v>17</v>
      </c>
    </row>
    <row r="4" spans="1:15">
      <c r="A4" s="18">
        <v>2</v>
      </c>
      <c r="B4" s="26" t="s">
        <v>19</v>
      </c>
      <c r="C4" s="24">
        <v>4.0058</v>
      </c>
      <c r="D4" s="20" t="s">
        <v>20</v>
      </c>
      <c r="E4" s="21">
        <v>0.024390243902439</v>
      </c>
      <c r="F4" s="18">
        <v>90</v>
      </c>
      <c r="G4" s="25" t="s">
        <v>17</v>
      </c>
      <c r="H4" s="22">
        <f t="shared" si="0"/>
        <v>0.6</v>
      </c>
      <c r="I4" s="18">
        <v>0.2</v>
      </c>
      <c r="J4" s="18">
        <f t="shared" si="1"/>
        <v>0.2</v>
      </c>
      <c r="K4" s="22">
        <f t="shared" si="2"/>
        <v>4.2058</v>
      </c>
      <c r="L4" s="28" t="s">
        <v>20</v>
      </c>
      <c r="M4" s="29">
        <v>0.024390243902439</v>
      </c>
      <c r="N4" s="18" t="s">
        <v>17</v>
      </c>
      <c r="O4" s="18" t="s">
        <v>17</v>
      </c>
    </row>
    <row r="5" spans="1:15">
      <c r="A5" s="18">
        <v>3</v>
      </c>
      <c r="B5" s="26" t="s">
        <v>21</v>
      </c>
      <c r="C5" s="24">
        <v>3.8023</v>
      </c>
      <c r="D5" s="20" t="s">
        <v>22</v>
      </c>
      <c r="E5" s="21">
        <v>0.182926829268293</v>
      </c>
      <c r="F5" s="18">
        <v>20</v>
      </c>
      <c r="G5" s="25" t="s">
        <v>23</v>
      </c>
      <c r="H5" s="22">
        <f t="shared" si="0"/>
        <v>0.570345</v>
      </c>
      <c r="I5" s="18">
        <v>0.34</v>
      </c>
      <c r="J5" s="18">
        <f t="shared" si="1"/>
        <v>0.34</v>
      </c>
      <c r="K5" s="22">
        <f t="shared" si="2"/>
        <v>4.1423</v>
      </c>
      <c r="L5" s="28" t="s">
        <v>24</v>
      </c>
      <c r="M5" s="29">
        <v>0.0365853658536585</v>
      </c>
      <c r="N5" s="18" t="s">
        <v>17</v>
      </c>
      <c r="O5" s="18" t="s">
        <v>25</v>
      </c>
    </row>
    <row r="6" spans="1:15">
      <c r="A6" s="18">
        <v>4</v>
      </c>
      <c r="B6" s="26" t="s">
        <v>26</v>
      </c>
      <c r="C6" s="24">
        <v>3.8043</v>
      </c>
      <c r="D6" s="20" t="s">
        <v>27</v>
      </c>
      <c r="E6" s="21">
        <v>0.170731707317073</v>
      </c>
      <c r="F6" s="18">
        <v>120</v>
      </c>
      <c r="G6" s="25" t="s">
        <v>25</v>
      </c>
      <c r="H6" s="22">
        <f t="shared" si="0"/>
        <v>0.570645</v>
      </c>
      <c r="I6" s="18">
        <v>0.33</v>
      </c>
      <c r="J6" s="18">
        <f t="shared" si="1"/>
        <v>0.33</v>
      </c>
      <c r="K6" s="22">
        <f t="shared" si="2"/>
        <v>4.1343</v>
      </c>
      <c r="L6" s="28" t="s">
        <v>28</v>
      </c>
      <c r="M6" s="29">
        <v>0.0487804878048781</v>
      </c>
      <c r="N6" s="18" t="s">
        <v>17</v>
      </c>
      <c r="O6" s="18" t="s">
        <v>17</v>
      </c>
    </row>
    <row r="7" spans="1:15">
      <c r="A7" s="18">
        <v>5</v>
      </c>
      <c r="B7" s="23">
        <v>22326030</v>
      </c>
      <c r="C7" s="24">
        <v>4.0604</v>
      </c>
      <c r="D7" s="20" t="s">
        <v>18</v>
      </c>
      <c r="E7" s="21">
        <v>0.0121951219512195</v>
      </c>
      <c r="F7" s="18">
        <v>91.5</v>
      </c>
      <c r="G7" s="25" t="s">
        <v>17</v>
      </c>
      <c r="H7" s="22">
        <f t="shared" si="0"/>
        <v>0.6</v>
      </c>
      <c r="I7" s="18">
        <v>0.05</v>
      </c>
      <c r="J7" s="18">
        <f t="shared" si="1"/>
        <v>0.05</v>
      </c>
      <c r="K7" s="22">
        <f t="shared" si="2"/>
        <v>4.1104</v>
      </c>
      <c r="L7" s="28" t="s">
        <v>29</v>
      </c>
      <c r="M7" s="29">
        <v>0.0609756097560976</v>
      </c>
      <c r="N7" s="18" t="s">
        <v>25</v>
      </c>
      <c r="O7" s="18" t="s">
        <v>17</v>
      </c>
    </row>
    <row r="8" spans="1:15">
      <c r="A8" s="18">
        <v>6</v>
      </c>
      <c r="B8" s="23">
        <v>22326034</v>
      </c>
      <c r="C8" s="24">
        <v>3.7455</v>
      </c>
      <c r="D8" s="20" t="s">
        <v>30</v>
      </c>
      <c r="E8" s="21">
        <v>0.25609756097561</v>
      </c>
      <c r="F8" s="18">
        <v>61.5</v>
      </c>
      <c r="G8" s="25" t="s">
        <v>23</v>
      </c>
      <c r="H8" s="22">
        <f t="shared" si="0"/>
        <v>0.561825</v>
      </c>
      <c r="I8" s="18">
        <v>0.32</v>
      </c>
      <c r="J8" s="18">
        <f t="shared" si="1"/>
        <v>0.32</v>
      </c>
      <c r="K8" s="22">
        <f t="shared" si="2"/>
        <v>4.0655</v>
      </c>
      <c r="L8" s="28" t="s">
        <v>16</v>
      </c>
      <c r="M8" s="29">
        <v>0.0731707317073171</v>
      </c>
      <c r="N8" s="18" t="s">
        <v>25</v>
      </c>
      <c r="O8" s="18" t="s">
        <v>25</v>
      </c>
    </row>
    <row r="9" spans="1:15">
      <c r="A9" s="18">
        <v>7</v>
      </c>
      <c r="B9" s="23">
        <v>22326018</v>
      </c>
      <c r="C9" s="24">
        <v>3.863</v>
      </c>
      <c r="D9" s="20" t="s">
        <v>31</v>
      </c>
      <c r="E9" s="21">
        <v>0.109756097560976</v>
      </c>
      <c r="F9" s="18">
        <v>28</v>
      </c>
      <c r="G9" s="25" t="s">
        <v>25</v>
      </c>
      <c r="H9" s="22">
        <f t="shared" si="0"/>
        <v>0.57945</v>
      </c>
      <c r="I9" s="18">
        <v>0.17</v>
      </c>
      <c r="J9" s="18">
        <f t="shared" si="1"/>
        <v>0.17</v>
      </c>
      <c r="K9" s="22">
        <f t="shared" si="2"/>
        <v>4.033</v>
      </c>
      <c r="L9" s="28" t="s">
        <v>32</v>
      </c>
      <c r="M9" s="29">
        <v>0.0853658536585366</v>
      </c>
      <c r="N9" s="18" t="s">
        <v>25</v>
      </c>
      <c r="O9" s="18" t="s">
        <v>25</v>
      </c>
    </row>
    <row r="10" spans="1:15">
      <c r="A10" s="18">
        <v>8</v>
      </c>
      <c r="B10" s="26" t="s">
        <v>33</v>
      </c>
      <c r="C10" s="24">
        <v>3.8458</v>
      </c>
      <c r="D10" s="20" t="s">
        <v>34</v>
      </c>
      <c r="E10" s="21">
        <v>0.121951219512195</v>
      </c>
      <c r="F10" s="18">
        <v>64</v>
      </c>
      <c r="G10" s="25" t="s">
        <v>25</v>
      </c>
      <c r="H10" s="22">
        <f t="shared" si="0"/>
        <v>0.57687</v>
      </c>
      <c r="I10" s="18">
        <v>0.16</v>
      </c>
      <c r="J10" s="18">
        <f t="shared" si="1"/>
        <v>0.16</v>
      </c>
      <c r="K10" s="22">
        <f t="shared" si="2"/>
        <v>4.0058</v>
      </c>
      <c r="L10" s="28" t="s">
        <v>35</v>
      </c>
      <c r="M10" s="29">
        <v>0.0975609756097561</v>
      </c>
      <c r="N10" s="18" t="s">
        <v>25</v>
      </c>
      <c r="O10" s="18" t="s">
        <v>25</v>
      </c>
    </row>
    <row r="11" spans="1:15">
      <c r="A11" s="18">
        <v>9</v>
      </c>
      <c r="B11" s="26" t="s">
        <v>36</v>
      </c>
      <c r="C11" s="24">
        <v>3.8646</v>
      </c>
      <c r="D11" s="20" t="s">
        <v>35</v>
      </c>
      <c r="E11" s="21">
        <v>0.0975609756097561</v>
      </c>
      <c r="F11" s="18">
        <v>39</v>
      </c>
      <c r="G11" s="25" t="s">
        <v>25</v>
      </c>
      <c r="H11" s="22">
        <f t="shared" si="0"/>
        <v>0.57969</v>
      </c>
      <c r="I11" s="18">
        <v>0.14</v>
      </c>
      <c r="J11" s="18">
        <f t="shared" si="1"/>
        <v>0.14</v>
      </c>
      <c r="K11" s="22">
        <f t="shared" si="2"/>
        <v>4.0046</v>
      </c>
      <c r="L11" s="28" t="s">
        <v>31</v>
      </c>
      <c r="M11" s="29">
        <v>0.109756097560976</v>
      </c>
      <c r="N11" s="18" t="s">
        <v>25</v>
      </c>
      <c r="O11" s="18" t="s">
        <v>25</v>
      </c>
    </row>
    <row r="12" spans="1:15">
      <c r="A12" s="18">
        <v>10</v>
      </c>
      <c r="B12" s="26" t="s">
        <v>37</v>
      </c>
      <c r="C12" s="24">
        <v>3.7979</v>
      </c>
      <c r="D12" s="20" t="s">
        <v>38</v>
      </c>
      <c r="E12" s="21">
        <v>0.195121951219512</v>
      </c>
      <c r="F12" s="18">
        <v>29</v>
      </c>
      <c r="G12" s="25" t="s">
        <v>23</v>
      </c>
      <c r="H12" s="22">
        <f t="shared" si="0"/>
        <v>0.569685</v>
      </c>
      <c r="I12" s="18">
        <v>0.2</v>
      </c>
      <c r="J12" s="18">
        <f t="shared" si="1"/>
        <v>0.2</v>
      </c>
      <c r="K12" s="22">
        <f t="shared" si="2"/>
        <v>3.9979</v>
      </c>
      <c r="L12" s="28" t="s">
        <v>34</v>
      </c>
      <c r="M12" s="29">
        <v>0.121951219512195</v>
      </c>
      <c r="N12" s="18" t="s">
        <v>25</v>
      </c>
      <c r="O12" s="18" t="s">
        <v>25</v>
      </c>
    </row>
    <row r="13" spans="1:15">
      <c r="A13" s="18">
        <v>11</v>
      </c>
      <c r="B13" s="26" t="s">
        <v>39</v>
      </c>
      <c r="C13" s="24">
        <v>3.9283</v>
      </c>
      <c r="D13" s="20" t="s">
        <v>29</v>
      </c>
      <c r="E13" s="21">
        <v>0.0609756097560976</v>
      </c>
      <c r="F13" s="18">
        <v>16</v>
      </c>
      <c r="G13" s="25" t="s">
        <v>17</v>
      </c>
      <c r="H13" s="22">
        <f t="shared" si="0"/>
        <v>0.589245</v>
      </c>
      <c r="I13" s="18">
        <v>0.05</v>
      </c>
      <c r="J13" s="18">
        <f t="shared" si="1"/>
        <v>0.05</v>
      </c>
      <c r="K13" s="22">
        <f t="shared" si="2"/>
        <v>3.9783</v>
      </c>
      <c r="L13" s="28" t="s">
        <v>40</v>
      </c>
      <c r="M13" s="29">
        <v>0.134146341463415</v>
      </c>
      <c r="N13" s="18" t="s">
        <v>25</v>
      </c>
      <c r="O13" s="18" t="s">
        <v>25</v>
      </c>
    </row>
    <row r="14" spans="1:15">
      <c r="A14" s="18">
        <v>12</v>
      </c>
      <c r="B14" s="26" t="s">
        <v>41</v>
      </c>
      <c r="C14" s="24">
        <v>3.8813</v>
      </c>
      <c r="D14" s="20" t="s">
        <v>32</v>
      </c>
      <c r="E14" s="21">
        <v>0.0853658536585366</v>
      </c>
      <c r="F14" s="18">
        <v>111.5</v>
      </c>
      <c r="G14" s="25" t="s">
        <v>25</v>
      </c>
      <c r="H14" s="22">
        <f t="shared" si="0"/>
        <v>0.582195</v>
      </c>
      <c r="I14" s="18">
        <v>0.07</v>
      </c>
      <c r="J14" s="18">
        <f t="shared" si="1"/>
        <v>0.07</v>
      </c>
      <c r="K14" s="22">
        <f t="shared" si="2"/>
        <v>3.9513</v>
      </c>
      <c r="L14" s="28" t="s">
        <v>42</v>
      </c>
      <c r="M14" s="29">
        <v>0.146341463414634</v>
      </c>
      <c r="N14" s="18" t="s">
        <v>25</v>
      </c>
      <c r="O14" s="18" t="s">
        <v>25</v>
      </c>
    </row>
    <row r="15" spans="1:15">
      <c r="A15" s="18">
        <v>13</v>
      </c>
      <c r="B15" s="26" t="s">
        <v>43</v>
      </c>
      <c r="C15" s="24">
        <v>3.95</v>
      </c>
      <c r="D15" s="20" t="s">
        <v>24</v>
      </c>
      <c r="E15" s="21">
        <v>0.0365853658536585</v>
      </c>
      <c r="F15" s="18" t="s">
        <v>44</v>
      </c>
      <c r="G15" s="25" t="s">
        <v>44</v>
      </c>
      <c r="H15" s="22">
        <f t="shared" si="0"/>
        <v>0.5925</v>
      </c>
      <c r="I15" s="18">
        <v>0</v>
      </c>
      <c r="J15" s="18">
        <f t="shared" si="1"/>
        <v>0</v>
      </c>
      <c r="K15" s="22">
        <f t="shared" si="2"/>
        <v>3.95</v>
      </c>
      <c r="L15" s="28" t="s">
        <v>45</v>
      </c>
      <c r="M15" s="29">
        <v>0.158536585365854</v>
      </c>
      <c r="N15" s="18" t="s">
        <v>44</v>
      </c>
      <c r="O15" s="18" t="s">
        <v>44</v>
      </c>
    </row>
    <row r="16" spans="1:15">
      <c r="A16" s="18">
        <v>14</v>
      </c>
      <c r="B16" s="26" t="s">
        <v>46</v>
      </c>
      <c r="C16" s="24">
        <v>3.9444</v>
      </c>
      <c r="D16" s="20" t="s">
        <v>28</v>
      </c>
      <c r="E16" s="21">
        <v>0.0487804878048781</v>
      </c>
      <c r="F16" s="18" t="s">
        <v>44</v>
      </c>
      <c r="G16" s="25" t="s">
        <v>44</v>
      </c>
      <c r="H16" s="22">
        <f t="shared" si="0"/>
        <v>0.59166</v>
      </c>
      <c r="I16" s="18">
        <v>0</v>
      </c>
      <c r="J16" s="18">
        <f t="shared" si="1"/>
        <v>0</v>
      </c>
      <c r="K16" s="22">
        <f t="shared" si="2"/>
        <v>3.9444</v>
      </c>
      <c r="L16" s="28" t="s">
        <v>27</v>
      </c>
      <c r="M16" s="29">
        <v>0.170731707317073</v>
      </c>
      <c r="N16" s="18" t="s">
        <v>44</v>
      </c>
      <c r="O16" s="18" t="s">
        <v>44</v>
      </c>
    </row>
    <row r="17" spans="1:15">
      <c r="A17" s="18">
        <v>15</v>
      </c>
      <c r="B17" s="26" t="s">
        <v>47</v>
      </c>
      <c r="C17" s="24">
        <v>3.8348</v>
      </c>
      <c r="D17" s="20" t="s">
        <v>42</v>
      </c>
      <c r="E17" s="21">
        <v>0.146341463414634</v>
      </c>
      <c r="F17" s="18">
        <v>32</v>
      </c>
      <c r="G17" s="25" t="s">
        <v>25</v>
      </c>
      <c r="H17" s="22">
        <f t="shared" si="0"/>
        <v>0.57522</v>
      </c>
      <c r="I17" s="18">
        <v>0.1</v>
      </c>
      <c r="J17" s="18">
        <f t="shared" si="1"/>
        <v>0.1</v>
      </c>
      <c r="K17" s="22">
        <f t="shared" si="2"/>
        <v>3.9348</v>
      </c>
      <c r="L17" s="28" t="s">
        <v>22</v>
      </c>
      <c r="M17" s="29">
        <v>0.182926829268293</v>
      </c>
      <c r="N17" s="18" t="s">
        <v>23</v>
      </c>
      <c r="O17" s="18" t="s">
        <v>23</v>
      </c>
    </row>
    <row r="18" spans="1:15">
      <c r="A18" s="18">
        <v>16</v>
      </c>
      <c r="B18" s="26" t="s">
        <v>48</v>
      </c>
      <c r="C18" s="24">
        <v>3.8146</v>
      </c>
      <c r="D18" s="20" t="s">
        <v>45</v>
      </c>
      <c r="E18" s="21">
        <v>0.158536585365854</v>
      </c>
      <c r="F18" s="18">
        <v>36</v>
      </c>
      <c r="G18" s="25" t="s">
        <v>25</v>
      </c>
      <c r="H18" s="22">
        <f t="shared" si="0"/>
        <v>0.57219</v>
      </c>
      <c r="I18" s="18">
        <v>0.12</v>
      </c>
      <c r="J18" s="18">
        <f t="shared" si="1"/>
        <v>0.12</v>
      </c>
      <c r="K18" s="22">
        <f t="shared" si="2"/>
        <v>3.9346</v>
      </c>
      <c r="L18" s="28" t="s">
        <v>38</v>
      </c>
      <c r="M18" s="29">
        <v>0.195121951219512</v>
      </c>
      <c r="N18" s="18" t="s">
        <v>23</v>
      </c>
      <c r="O18" s="18" t="s">
        <v>23</v>
      </c>
    </row>
    <row r="19" spans="1:15">
      <c r="A19" s="18">
        <v>17</v>
      </c>
      <c r="B19" s="26" t="s">
        <v>49</v>
      </c>
      <c r="C19" s="24">
        <v>3.7319</v>
      </c>
      <c r="D19" s="20" t="s">
        <v>50</v>
      </c>
      <c r="E19" s="21">
        <v>0.292682926829268</v>
      </c>
      <c r="F19" s="18">
        <v>52</v>
      </c>
      <c r="G19" s="25" t="s">
        <v>23</v>
      </c>
      <c r="H19" s="22">
        <f t="shared" si="0"/>
        <v>0.559785</v>
      </c>
      <c r="I19" s="18">
        <v>0.18</v>
      </c>
      <c r="J19" s="18">
        <f t="shared" si="1"/>
        <v>0.18</v>
      </c>
      <c r="K19" s="22">
        <f t="shared" si="2"/>
        <v>3.9119</v>
      </c>
      <c r="L19" s="28" t="s">
        <v>51</v>
      </c>
      <c r="M19" s="29">
        <v>0.207317073170732</v>
      </c>
      <c r="N19" s="18" t="s">
        <v>23</v>
      </c>
      <c r="O19" s="18" t="s">
        <v>23</v>
      </c>
    </row>
    <row r="20" spans="1:15">
      <c r="A20" s="18">
        <v>18</v>
      </c>
      <c r="B20" s="26" t="s">
        <v>52</v>
      </c>
      <c r="C20" s="24">
        <v>3.8432</v>
      </c>
      <c r="D20" s="20" t="s">
        <v>40</v>
      </c>
      <c r="E20" s="21">
        <v>0.134146341463415</v>
      </c>
      <c r="F20" s="18">
        <v>207</v>
      </c>
      <c r="G20" s="25" t="s">
        <v>25</v>
      </c>
      <c r="H20" s="22">
        <f t="shared" si="0"/>
        <v>0.57648</v>
      </c>
      <c r="I20" s="18">
        <v>0.04</v>
      </c>
      <c r="J20" s="18">
        <f t="shared" si="1"/>
        <v>0.04</v>
      </c>
      <c r="K20" s="22">
        <f t="shared" si="2"/>
        <v>3.8832</v>
      </c>
      <c r="L20" s="28" t="s">
        <v>53</v>
      </c>
      <c r="M20" s="29">
        <v>0.219512195121951</v>
      </c>
      <c r="N20" s="18" t="s">
        <v>23</v>
      </c>
      <c r="O20" s="18" t="s">
        <v>23</v>
      </c>
    </row>
    <row r="21" spans="1:15">
      <c r="A21" s="18">
        <v>19</v>
      </c>
      <c r="B21" s="26" t="s">
        <v>54</v>
      </c>
      <c r="C21" s="24">
        <v>3.7915</v>
      </c>
      <c r="D21" s="20" t="s">
        <v>51</v>
      </c>
      <c r="E21" s="21">
        <v>0.207317073170732</v>
      </c>
      <c r="F21" s="18">
        <v>103</v>
      </c>
      <c r="G21" s="25" t="s">
        <v>23</v>
      </c>
      <c r="H21" s="22">
        <f t="shared" si="0"/>
        <v>0.568725</v>
      </c>
      <c r="I21" s="18">
        <v>0.09</v>
      </c>
      <c r="J21" s="18">
        <f t="shared" si="1"/>
        <v>0.09</v>
      </c>
      <c r="K21" s="22">
        <f t="shared" si="2"/>
        <v>3.8815</v>
      </c>
      <c r="L21" s="28" t="s">
        <v>55</v>
      </c>
      <c r="M21" s="29">
        <v>0.231707317073171</v>
      </c>
      <c r="N21" s="18" t="s">
        <v>23</v>
      </c>
      <c r="O21" s="18" t="s">
        <v>23</v>
      </c>
    </row>
    <row r="22" spans="1:15">
      <c r="A22" s="18">
        <v>20</v>
      </c>
      <c r="B22" s="23">
        <v>22326006</v>
      </c>
      <c r="C22" s="24">
        <v>3.6296</v>
      </c>
      <c r="D22" s="20" t="s">
        <v>56</v>
      </c>
      <c r="E22" s="21">
        <v>0.439024390243902</v>
      </c>
      <c r="F22" s="18">
        <v>64.5</v>
      </c>
      <c r="G22" s="25"/>
      <c r="H22" s="22">
        <f t="shared" si="0"/>
        <v>0.54444</v>
      </c>
      <c r="I22" s="18">
        <v>0.23</v>
      </c>
      <c r="J22" s="18">
        <f t="shared" si="1"/>
        <v>0.23</v>
      </c>
      <c r="K22" s="22">
        <f t="shared" si="2"/>
        <v>3.8596</v>
      </c>
      <c r="L22" s="28" t="s">
        <v>57</v>
      </c>
      <c r="M22" s="29">
        <v>0.24390243902439</v>
      </c>
      <c r="N22" s="18" t="s">
        <v>23</v>
      </c>
      <c r="O22" s="18" t="s">
        <v>23</v>
      </c>
    </row>
    <row r="23" spans="1:15">
      <c r="A23" s="18">
        <v>21</v>
      </c>
      <c r="B23" s="26" t="s">
        <v>58</v>
      </c>
      <c r="C23" s="24">
        <v>3.7435</v>
      </c>
      <c r="D23" s="20" t="s">
        <v>59</v>
      </c>
      <c r="E23" s="21">
        <v>0.280487804878049</v>
      </c>
      <c r="F23" s="18">
        <v>31</v>
      </c>
      <c r="G23" s="25" t="s">
        <v>23</v>
      </c>
      <c r="H23" s="22">
        <f t="shared" si="0"/>
        <v>0.561525</v>
      </c>
      <c r="I23" s="18">
        <v>0.11</v>
      </c>
      <c r="J23" s="18">
        <f t="shared" si="1"/>
        <v>0.11</v>
      </c>
      <c r="K23" s="22">
        <f t="shared" si="2"/>
        <v>3.8535</v>
      </c>
      <c r="L23" s="28" t="s">
        <v>30</v>
      </c>
      <c r="M23" s="29">
        <v>0.25609756097561</v>
      </c>
      <c r="N23" s="18" t="s">
        <v>23</v>
      </c>
      <c r="O23" s="18" t="s">
        <v>23</v>
      </c>
    </row>
    <row r="24" spans="1:15">
      <c r="A24" s="18">
        <v>22</v>
      </c>
      <c r="B24" s="26" t="s">
        <v>60</v>
      </c>
      <c r="C24" s="24">
        <v>3.7824</v>
      </c>
      <c r="D24" s="20" t="s">
        <v>53</v>
      </c>
      <c r="E24" s="21">
        <v>0.219512195121951</v>
      </c>
      <c r="F24" s="18">
        <v>24.5</v>
      </c>
      <c r="G24" s="25" t="s">
        <v>23</v>
      </c>
      <c r="H24" s="22">
        <f t="shared" si="0"/>
        <v>0.56736</v>
      </c>
      <c r="I24" s="18">
        <v>0.06</v>
      </c>
      <c r="J24" s="18">
        <f t="shared" si="1"/>
        <v>0.06</v>
      </c>
      <c r="K24" s="22">
        <f t="shared" si="2"/>
        <v>3.8424</v>
      </c>
      <c r="L24" s="28" t="s">
        <v>61</v>
      </c>
      <c r="M24" s="29">
        <v>0.268292682926829</v>
      </c>
      <c r="N24" s="18" t="s">
        <v>23</v>
      </c>
      <c r="O24" s="18" t="s">
        <v>23</v>
      </c>
    </row>
    <row r="25" spans="1:15">
      <c r="A25" s="18">
        <v>23</v>
      </c>
      <c r="B25" s="26" t="s">
        <v>62</v>
      </c>
      <c r="C25" s="24">
        <v>3.7717</v>
      </c>
      <c r="D25" s="20" t="s">
        <v>55</v>
      </c>
      <c r="E25" s="21">
        <v>0.231707317073171</v>
      </c>
      <c r="F25" s="18">
        <v>56</v>
      </c>
      <c r="G25" s="25" t="s">
        <v>23</v>
      </c>
      <c r="H25" s="22">
        <f t="shared" si="0"/>
        <v>0.565755</v>
      </c>
      <c r="I25" s="18">
        <v>0.05</v>
      </c>
      <c r="J25" s="18">
        <f t="shared" si="1"/>
        <v>0.05</v>
      </c>
      <c r="K25" s="22">
        <f t="shared" si="2"/>
        <v>3.8217</v>
      </c>
      <c r="L25" s="28" t="s">
        <v>59</v>
      </c>
      <c r="M25" s="29">
        <v>0.280487804878049</v>
      </c>
      <c r="N25" s="18" t="s">
        <v>23</v>
      </c>
      <c r="O25" s="18" t="s">
        <v>23</v>
      </c>
    </row>
    <row r="26" spans="1:15">
      <c r="A26" s="18">
        <v>24</v>
      </c>
      <c r="B26" s="26" t="s">
        <v>63</v>
      </c>
      <c r="C26" s="24">
        <v>3.5936</v>
      </c>
      <c r="D26" s="20" t="s">
        <v>64</v>
      </c>
      <c r="E26" s="21">
        <v>0.524390243902439</v>
      </c>
      <c r="F26" s="18">
        <v>54</v>
      </c>
      <c r="G26" s="25"/>
      <c r="H26" s="22">
        <f t="shared" si="0"/>
        <v>0.53904</v>
      </c>
      <c r="I26" s="18">
        <v>0.21</v>
      </c>
      <c r="J26" s="18">
        <f t="shared" si="1"/>
        <v>0.21</v>
      </c>
      <c r="K26" s="22">
        <f t="shared" si="2"/>
        <v>3.8036</v>
      </c>
      <c r="L26" s="28" t="s">
        <v>50</v>
      </c>
      <c r="M26" s="29">
        <v>0.292682926829268</v>
      </c>
      <c r="N26" s="18" t="s">
        <v>23</v>
      </c>
      <c r="O26" s="18" t="s">
        <v>23</v>
      </c>
    </row>
    <row r="27" spans="1:15">
      <c r="A27" s="18">
        <v>25</v>
      </c>
      <c r="B27" s="26" t="s">
        <v>65</v>
      </c>
      <c r="C27" s="24">
        <v>3.537</v>
      </c>
      <c r="D27" s="20" t="s">
        <v>66</v>
      </c>
      <c r="E27" s="21">
        <v>0.621951219512195</v>
      </c>
      <c r="F27" s="18">
        <v>64.5</v>
      </c>
      <c r="G27" s="25"/>
      <c r="H27" s="22">
        <f t="shared" si="0"/>
        <v>0.53055</v>
      </c>
      <c r="I27" s="18">
        <v>0.26</v>
      </c>
      <c r="J27" s="18">
        <f t="shared" si="1"/>
        <v>0.26</v>
      </c>
      <c r="K27" s="22">
        <f t="shared" si="2"/>
        <v>3.797</v>
      </c>
      <c r="L27" s="28" t="s">
        <v>67</v>
      </c>
      <c r="M27" s="29">
        <v>0.304878048780488</v>
      </c>
      <c r="N27" s="18" t="s">
        <v>23</v>
      </c>
      <c r="O27" s="18" t="s">
        <v>23</v>
      </c>
    </row>
    <row r="28" spans="1:15">
      <c r="A28" s="18">
        <v>26</v>
      </c>
      <c r="B28" s="23">
        <v>22326060</v>
      </c>
      <c r="C28" s="24">
        <v>3.6841</v>
      </c>
      <c r="D28" s="20" t="s">
        <v>68</v>
      </c>
      <c r="E28" s="21">
        <v>0.353658536585366</v>
      </c>
      <c r="F28" s="18">
        <v>33.3</v>
      </c>
      <c r="G28" s="25" t="s">
        <v>23</v>
      </c>
      <c r="H28" s="22">
        <f t="shared" si="0"/>
        <v>0.552615</v>
      </c>
      <c r="I28" s="18">
        <v>0.11</v>
      </c>
      <c r="J28" s="18">
        <f t="shared" si="1"/>
        <v>0.11</v>
      </c>
      <c r="K28" s="22">
        <f t="shared" si="2"/>
        <v>3.7941</v>
      </c>
      <c r="L28" s="28" t="s">
        <v>69</v>
      </c>
      <c r="M28" s="29">
        <v>0.317073170731707</v>
      </c>
      <c r="N28" s="18" t="s">
        <v>23</v>
      </c>
      <c r="O28" s="18" t="s">
        <v>23</v>
      </c>
    </row>
    <row r="29" spans="1:15">
      <c r="A29" s="18">
        <v>27</v>
      </c>
      <c r="B29" s="26" t="s">
        <v>70</v>
      </c>
      <c r="C29" s="24">
        <v>3.7587</v>
      </c>
      <c r="D29" s="20" t="s">
        <v>57</v>
      </c>
      <c r="E29" s="21">
        <v>0.24390243902439</v>
      </c>
      <c r="F29" s="18">
        <v>30</v>
      </c>
      <c r="G29" s="25" t="s">
        <v>23</v>
      </c>
      <c r="H29" s="22">
        <f t="shared" si="0"/>
        <v>0.563805</v>
      </c>
      <c r="I29" s="18">
        <v>0.03</v>
      </c>
      <c r="J29" s="18">
        <f t="shared" si="1"/>
        <v>0.03</v>
      </c>
      <c r="K29" s="22">
        <f t="shared" si="2"/>
        <v>3.7887</v>
      </c>
      <c r="L29" s="28" t="s">
        <v>71</v>
      </c>
      <c r="M29" s="29">
        <v>0.329268292682927</v>
      </c>
      <c r="N29" s="18" t="s">
        <v>23</v>
      </c>
      <c r="O29" s="18" t="s">
        <v>23</v>
      </c>
    </row>
    <row r="30" spans="1:15">
      <c r="A30" s="18">
        <v>28</v>
      </c>
      <c r="B30" s="23">
        <v>22326063</v>
      </c>
      <c r="C30" s="24">
        <v>3.7455</v>
      </c>
      <c r="D30" s="20" t="s">
        <v>61</v>
      </c>
      <c r="E30" s="21">
        <v>0.268292682926829</v>
      </c>
      <c r="F30" s="18">
        <v>32</v>
      </c>
      <c r="G30" s="25" t="s">
        <v>23</v>
      </c>
      <c r="H30" s="22">
        <f t="shared" si="0"/>
        <v>0.561825</v>
      </c>
      <c r="I30" s="18">
        <v>0.02</v>
      </c>
      <c r="J30" s="18">
        <f t="shared" si="1"/>
        <v>0.02</v>
      </c>
      <c r="K30" s="22">
        <f t="shared" si="2"/>
        <v>3.7655</v>
      </c>
      <c r="L30" s="28" t="s">
        <v>72</v>
      </c>
      <c r="M30" s="29">
        <v>0.341463414634146</v>
      </c>
      <c r="N30" s="18"/>
      <c r="O30" s="18"/>
    </row>
    <row r="31" spans="1:15">
      <c r="A31" s="18">
        <v>29</v>
      </c>
      <c r="B31" s="26" t="s">
        <v>73</v>
      </c>
      <c r="C31" s="24">
        <v>3.6109</v>
      </c>
      <c r="D31" s="20" t="s">
        <v>74</v>
      </c>
      <c r="E31" s="21">
        <v>0.475609756097561</v>
      </c>
      <c r="F31" s="18">
        <v>76.5</v>
      </c>
      <c r="G31" s="25"/>
      <c r="H31" s="22">
        <f t="shared" si="0"/>
        <v>0.541635</v>
      </c>
      <c r="I31" s="18">
        <v>0.15</v>
      </c>
      <c r="J31" s="18">
        <f t="shared" si="1"/>
        <v>0.15</v>
      </c>
      <c r="K31" s="22">
        <f t="shared" si="2"/>
        <v>3.7609</v>
      </c>
      <c r="L31" s="28" t="s">
        <v>68</v>
      </c>
      <c r="M31" s="29">
        <v>0.353658536585366</v>
      </c>
      <c r="N31" s="18"/>
      <c r="O31" s="18"/>
    </row>
    <row r="32" spans="1:15">
      <c r="A32" s="18">
        <v>30</v>
      </c>
      <c r="B32" s="26" t="s">
        <v>75</v>
      </c>
      <c r="C32" s="24">
        <v>3.57</v>
      </c>
      <c r="D32" s="20" t="s">
        <v>76</v>
      </c>
      <c r="E32" s="21">
        <v>0.548780487804878</v>
      </c>
      <c r="F32" s="18">
        <v>109</v>
      </c>
      <c r="G32" s="25"/>
      <c r="H32" s="22">
        <f t="shared" si="0"/>
        <v>0.5355</v>
      </c>
      <c r="I32" s="18">
        <v>0.18</v>
      </c>
      <c r="J32" s="18">
        <f t="shared" si="1"/>
        <v>0.18</v>
      </c>
      <c r="K32" s="22">
        <f t="shared" si="2"/>
        <v>3.75</v>
      </c>
      <c r="L32" s="28" t="s">
        <v>77</v>
      </c>
      <c r="M32" s="29">
        <v>0.365853658536585</v>
      </c>
      <c r="N32" s="18"/>
      <c r="O32" s="18"/>
    </row>
    <row r="33" spans="1:15">
      <c r="A33" s="18">
        <v>31</v>
      </c>
      <c r="B33" s="26" t="s">
        <v>78</v>
      </c>
      <c r="C33" s="24">
        <v>3.6891</v>
      </c>
      <c r="D33" s="20" t="s">
        <v>72</v>
      </c>
      <c r="E33" s="21">
        <v>0.341463414634146</v>
      </c>
      <c r="F33" s="18">
        <v>51</v>
      </c>
      <c r="G33" s="25" t="s">
        <v>23</v>
      </c>
      <c r="H33" s="22">
        <f t="shared" si="0"/>
        <v>0.553365</v>
      </c>
      <c r="I33" s="18">
        <v>0.05</v>
      </c>
      <c r="J33" s="18">
        <f t="shared" si="1"/>
        <v>0.05</v>
      </c>
      <c r="K33" s="22">
        <f t="shared" si="2"/>
        <v>3.7391</v>
      </c>
      <c r="L33" s="28" t="s">
        <v>79</v>
      </c>
      <c r="M33" s="29">
        <v>0.378048780487805</v>
      </c>
      <c r="N33" s="18"/>
      <c r="O33" s="18"/>
    </row>
    <row r="34" spans="1:15">
      <c r="A34" s="18">
        <v>32</v>
      </c>
      <c r="B34" s="26" t="s">
        <v>80</v>
      </c>
      <c r="C34" s="24">
        <v>3.7021</v>
      </c>
      <c r="D34" s="20" t="s">
        <v>69</v>
      </c>
      <c r="E34" s="21">
        <v>0.317073170731707</v>
      </c>
      <c r="F34" s="18">
        <v>17.5</v>
      </c>
      <c r="G34" s="25" t="s">
        <v>23</v>
      </c>
      <c r="H34" s="22">
        <f t="shared" si="0"/>
        <v>0.555315</v>
      </c>
      <c r="I34" s="18">
        <v>0.02</v>
      </c>
      <c r="J34" s="18">
        <f t="shared" si="1"/>
        <v>0.02</v>
      </c>
      <c r="K34" s="22">
        <f t="shared" si="2"/>
        <v>3.7221</v>
      </c>
      <c r="L34" s="28" t="s">
        <v>81</v>
      </c>
      <c r="M34" s="29">
        <v>0.390243902439024</v>
      </c>
      <c r="N34" s="18"/>
      <c r="O34" s="18"/>
    </row>
    <row r="35" spans="1:15">
      <c r="A35" s="18">
        <v>33</v>
      </c>
      <c r="B35" s="26" t="s">
        <v>82</v>
      </c>
      <c r="C35" s="24">
        <v>3.7065</v>
      </c>
      <c r="D35" s="20" t="s">
        <v>67</v>
      </c>
      <c r="E35" s="21">
        <v>0.304878048780488</v>
      </c>
      <c r="F35" s="18" t="s">
        <v>44</v>
      </c>
      <c r="G35" s="25"/>
      <c r="H35" s="22">
        <f t="shared" si="0"/>
        <v>0.555975</v>
      </c>
      <c r="I35" s="18">
        <v>0</v>
      </c>
      <c r="J35" s="18">
        <f t="shared" si="1"/>
        <v>0</v>
      </c>
      <c r="K35" s="22">
        <f t="shared" si="2"/>
        <v>3.7065</v>
      </c>
      <c r="L35" s="28" t="s">
        <v>83</v>
      </c>
      <c r="M35" s="29">
        <v>0.402439024390244</v>
      </c>
      <c r="N35" s="18"/>
      <c r="O35" s="18"/>
    </row>
    <row r="36" spans="1:15">
      <c r="A36" s="18">
        <v>34</v>
      </c>
      <c r="B36" s="26" t="s">
        <v>84</v>
      </c>
      <c r="C36" s="24">
        <v>3.6708</v>
      </c>
      <c r="D36" s="20" t="s">
        <v>77</v>
      </c>
      <c r="E36" s="21">
        <v>0.365853658536585</v>
      </c>
      <c r="F36" s="18">
        <v>15</v>
      </c>
      <c r="G36" s="25"/>
      <c r="H36" s="22">
        <f t="shared" si="0"/>
        <v>0.55062</v>
      </c>
      <c r="I36" s="18">
        <v>0.03</v>
      </c>
      <c r="J36" s="18">
        <f t="shared" si="1"/>
        <v>0.03</v>
      </c>
      <c r="K36" s="22">
        <f t="shared" si="2"/>
        <v>3.7008</v>
      </c>
      <c r="L36" s="28" t="s">
        <v>85</v>
      </c>
      <c r="M36" s="29">
        <v>0.414634146341463</v>
      </c>
      <c r="N36" s="18"/>
      <c r="O36" s="18"/>
    </row>
    <row r="37" spans="1:15">
      <c r="A37" s="18">
        <v>35</v>
      </c>
      <c r="B37" s="26" t="s">
        <v>86</v>
      </c>
      <c r="C37" s="24">
        <v>3.7</v>
      </c>
      <c r="D37" s="20" t="s">
        <v>71</v>
      </c>
      <c r="E37" s="21">
        <v>0.329268292682927</v>
      </c>
      <c r="F37" s="18" t="s">
        <v>44</v>
      </c>
      <c r="G37" s="25"/>
      <c r="H37" s="22">
        <f t="shared" si="0"/>
        <v>0.555</v>
      </c>
      <c r="I37" s="18">
        <v>0</v>
      </c>
      <c r="J37" s="18">
        <f t="shared" si="1"/>
        <v>0</v>
      </c>
      <c r="K37" s="22">
        <f t="shared" si="2"/>
        <v>3.7</v>
      </c>
      <c r="L37" s="28" t="s">
        <v>87</v>
      </c>
      <c r="M37" s="29">
        <v>0.426829268292683</v>
      </c>
      <c r="N37" s="18"/>
      <c r="O37" s="18"/>
    </row>
    <row r="38" spans="1:15">
      <c r="A38" s="18">
        <v>36</v>
      </c>
      <c r="B38" s="26" t="s">
        <v>88</v>
      </c>
      <c r="C38" s="24">
        <v>3.537</v>
      </c>
      <c r="D38" s="20" t="s">
        <v>89</v>
      </c>
      <c r="E38" s="21">
        <v>0.609756097560976</v>
      </c>
      <c r="F38" s="18">
        <v>40</v>
      </c>
      <c r="G38" s="25"/>
      <c r="H38" s="22">
        <f t="shared" si="0"/>
        <v>0.53055</v>
      </c>
      <c r="I38" s="18">
        <v>0.14</v>
      </c>
      <c r="J38" s="18">
        <f t="shared" si="1"/>
        <v>0.14</v>
      </c>
      <c r="K38" s="22">
        <f t="shared" si="2"/>
        <v>3.677</v>
      </c>
      <c r="L38" s="28" t="s">
        <v>56</v>
      </c>
      <c r="M38" s="29">
        <v>0.439024390243902</v>
      </c>
      <c r="N38" s="18"/>
      <c r="O38" s="18"/>
    </row>
    <row r="39" spans="1:15">
      <c r="A39" s="18">
        <v>37</v>
      </c>
      <c r="B39" s="26" t="s">
        <v>90</v>
      </c>
      <c r="C39" s="24">
        <v>3.6043</v>
      </c>
      <c r="D39" s="20" t="s">
        <v>91</v>
      </c>
      <c r="E39" s="21">
        <v>0.5</v>
      </c>
      <c r="F39" s="18">
        <v>67</v>
      </c>
      <c r="G39" s="25"/>
      <c r="H39" s="22">
        <f t="shared" si="0"/>
        <v>0.540645</v>
      </c>
      <c r="I39" s="18">
        <v>0.07</v>
      </c>
      <c r="J39" s="18">
        <f t="shared" si="1"/>
        <v>0.07</v>
      </c>
      <c r="K39" s="22">
        <f t="shared" si="2"/>
        <v>3.6743</v>
      </c>
      <c r="L39" s="28" t="s">
        <v>92</v>
      </c>
      <c r="M39" s="29">
        <v>0.451219512195122</v>
      </c>
      <c r="N39" s="18"/>
      <c r="O39" s="18"/>
    </row>
    <row r="40" spans="1:15">
      <c r="A40" s="18">
        <v>38</v>
      </c>
      <c r="B40" s="26" t="s">
        <v>93</v>
      </c>
      <c r="C40" s="24">
        <v>3.6542</v>
      </c>
      <c r="D40" s="20" t="s">
        <v>79</v>
      </c>
      <c r="E40" s="21">
        <v>0.378048780487805</v>
      </c>
      <c r="F40" s="18">
        <v>52</v>
      </c>
      <c r="G40" s="25"/>
      <c r="H40" s="22">
        <f t="shared" si="0"/>
        <v>0.54813</v>
      </c>
      <c r="I40" s="18">
        <v>0.02</v>
      </c>
      <c r="J40" s="18">
        <f t="shared" si="1"/>
        <v>0.02</v>
      </c>
      <c r="K40" s="22">
        <f t="shared" si="2"/>
        <v>3.6742</v>
      </c>
      <c r="L40" s="28" t="s">
        <v>94</v>
      </c>
      <c r="M40" s="29">
        <v>0.463414634146341</v>
      </c>
      <c r="N40" s="18"/>
      <c r="O40" s="18"/>
    </row>
    <row r="41" spans="1:15">
      <c r="A41" s="18">
        <v>39</v>
      </c>
      <c r="B41" s="23">
        <v>22326073</v>
      </c>
      <c r="C41" s="24">
        <v>3.6174</v>
      </c>
      <c r="D41" s="20" t="s">
        <v>94</v>
      </c>
      <c r="E41" s="21">
        <v>0.463414634146341</v>
      </c>
      <c r="F41" s="18">
        <v>60</v>
      </c>
      <c r="G41" s="25"/>
      <c r="H41" s="22">
        <f t="shared" si="0"/>
        <v>0.54261</v>
      </c>
      <c r="I41" s="18">
        <v>0.05</v>
      </c>
      <c r="J41" s="18">
        <f t="shared" si="1"/>
        <v>0.05</v>
      </c>
      <c r="K41" s="22">
        <f t="shared" si="2"/>
        <v>3.6674</v>
      </c>
      <c r="L41" s="28" t="s">
        <v>74</v>
      </c>
      <c r="M41" s="29">
        <v>0.475609756097561</v>
      </c>
      <c r="N41" s="18"/>
      <c r="O41" s="18"/>
    </row>
    <row r="42" spans="1:15">
      <c r="A42" s="18">
        <v>40</v>
      </c>
      <c r="B42" s="26" t="s">
        <v>95</v>
      </c>
      <c r="C42" s="24">
        <v>3.56</v>
      </c>
      <c r="D42" s="20" t="s">
        <v>96</v>
      </c>
      <c r="E42" s="21">
        <v>0.560975609756098</v>
      </c>
      <c r="F42" s="18">
        <v>28.5</v>
      </c>
      <c r="G42" s="25"/>
      <c r="H42" s="22">
        <f t="shared" si="0"/>
        <v>0.534</v>
      </c>
      <c r="I42" s="18">
        <v>0.1</v>
      </c>
      <c r="J42" s="18">
        <f t="shared" si="1"/>
        <v>0.1</v>
      </c>
      <c r="K42" s="22">
        <f t="shared" si="2"/>
        <v>3.66</v>
      </c>
      <c r="L42" s="28" t="s">
        <v>97</v>
      </c>
      <c r="M42" s="29">
        <v>0.48780487804878</v>
      </c>
      <c r="N42" s="18"/>
      <c r="O42" s="18"/>
    </row>
    <row r="43" spans="1:15">
      <c r="A43" s="18">
        <v>41</v>
      </c>
      <c r="B43" s="26" t="s">
        <v>98</v>
      </c>
      <c r="C43" s="24">
        <v>3.65</v>
      </c>
      <c r="D43" s="20" t="s">
        <v>83</v>
      </c>
      <c r="E43" s="21">
        <v>0.402439024390244</v>
      </c>
      <c r="F43" s="18">
        <v>25</v>
      </c>
      <c r="G43" s="25"/>
      <c r="H43" s="22">
        <f t="shared" si="0"/>
        <v>0.5475</v>
      </c>
      <c r="I43" s="18">
        <v>0.01</v>
      </c>
      <c r="J43" s="18">
        <f t="shared" si="1"/>
        <v>0.01</v>
      </c>
      <c r="K43" s="22">
        <f t="shared" si="2"/>
        <v>3.66</v>
      </c>
      <c r="L43" s="28" t="s">
        <v>91</v>
      </c>
      <c r="M43" s="29">
        <v>0.5</v>
      </c>
      <c r="N43" s="18"/>
      <c r="O43" s="18"/>
    </row>
    <row r="44" spans="1:15">
      <c r="A44" s="18">
        <v>42</v>
      </c>
      <c r="B44" s="23">
        <v>22326003</v>
      </c>
      <c r="C44" s="24">
        <v>3.6522</v>
      </c>
      <c r="D44" s="20" t="s">
        <v>81</v>
      </c>
      <c r="E44" s="21">
        <v>0.390243902439024</v>
      </c>
      <c r="F44" s="18" t="s">
        <v>44</v>
      </c>
      <c r="G44" s="25"/>
      <c r="H44" s="22">
        <f t="shared" si="0"/>
        <v>0.54783</v>
      </c>
      <c r="I44" s="18">
        <v>0</v>
      </c>
      <c r="J44" s="18">
        <f t="shared" si="1"/>
        <v>0</v>
      </c>
      <c r="K44" s="22">
        <f t="shared" si="2"/>
        <v>3.6522</v>
      </c>
      <c r="L44" s="28" t="s">
        <v>99</v>
      </c>
      <c r="M44" s="29">
        <v>0.51219512195122</v>
      </c>
      <c r="N44" s="18"/>
      <c r="O44" s="18"/>
    </row>
    <row r="45" spans="1:15">
      <c r="A45" s="18">
        <v>43</v>
      </c>
      <c r="B45" s="26" t="s">
        <v>100</v>
      </c>
      <c r="C45" s="24">
        <v>3.6477</v>
      </c>
      <c r="D45" s="20" t="s">
        <v>85</v>
      </c>
      <c r="E45" s="21">
        <v>0.414634146341463</v>
      </c>
      <c r="F45" s="18" t="s">
        <v>44</v>
      </c>
      <c r="G45" s="25"/>
      <c r="H45" s="22">
        <f t="shared" si="0"/>
        <v>0.547155</v>
      </c>
      <c r="I45" s="18">
        <v>0</v>
      </c>
      <c r="J45" s="18">
        <f t="shared" si="1"/>
        <v>0</v>
      </c>
      <c r="K45" s="22">
        <f t="shared" si="2"/>
        <v>3.6477</v>
      </c>
      <c r="L45" s="28" t="s">
        <v>64</v>
      </c>
      <c r="M45" s="29">
        <v>0.524390243902439</v>
      </c>
      <c r="N45" s="18"/>
      <c r="O45" s="18"/>
    </row>
    <row r="46" spans="1:15">
      <c r="A46" s="18">
        <v>44</v>
      </c>
      <c r="B46" s="26" t="s">
        <v>101</v>
      </c>
      <c r="C46" s="24">
        <v>3.6409</v>
      </c>
      <c r="D46" s="20" t="s">
        <v>87</v>
      </c>
      <c r="E46" s="21">
        <v>0.426829268292683</v>
      </c>
      <c r="F46" s="18" t="s">
        <v>44</v>
      </c>
      <c r="G46" s="25"/>
      <c r="H46" s="22">
        <f t="shared" si="0"/>
        <v>0.546135</v>
      </c>
      <c r="I46" s="18">
        <v>0</v>
      </c>
      <c r="J46" s="18">
        <f t="shared" si="1"/>
        <v>0</v>
      </c>
      <c r="K46" s="22">
        <f t="shared" si="2"/>
        <v>3.6409</v>
      </c>
      <c r="L46" s="28" t="s">
        <v>102</v>
      </c>
      <c r="M46" s="29">
        <v>0.536585365853659</v>
      </c>
      <c r="N46" s="18"/>
      <c r="O46" s="18"/>
    </row>
    <row r="47" spans="1:15">
      <c r="A47" s="18">
        <v>45</v>
      </c>
      <c r="B47" s="26" t="s">
        <v>103</v>
      </c>
      <c r="C47" s="24">
        <v>3.6205</v>
      </c>
      <c r="D47" s="20" t="s">
        <v>92</v>
      </c>
      <c r="E47" s="21">
        <v>0.451219512195122</v>
      </c>
      <c r="F47" s="18">
        <v>15.5</v>
      </c>
      <c r="G47" s="25"/>
      <c r="H47" s="22">
        <f t="shared" si="0"/>
        <v>0.543075</v>
      </c>
      <c r="I47" s="18">
        <v>0.01</v>
      </c>
      <c r="J47" s="18">
        <f t="shared" si="1"/>
        <v>0.01</v>
      </c>
      <c r="K47" s="22">
        <f t="shared" si="2"/>
        <v>3.6305</v>
      </c>
      <c r="L47" s="28" t="s">
        <v>76</v>
      </c>
      <c r="M47" s="29">
        <v>0.548780487804878</v>
      </c>
      <c r="N47" s="18"/>
      <c r="O47" s="18"/>
    </row>
    <row r="48" spans="1:15">
      <c r="A48" s="18">
        <v>46</v>
      </c>
      <c r="B48" s="26" t="s">
        <v>104</v>
      </c>
      <c r="C48" s="24">
        <v>3.4216</v>
      </c>
      <c r="D48" s="20" t="s">
        <v>105</v>
      </c>
      <c r="E48" s="21">
        <v>0.780487804878049</v>
      </c>
      <c r="F48" s="18">
        <v>87.5</v>
      </c>
      <c r="G48" s="25"/>
      <c r="H48" s="22">
        <f t="shared" si="0"/>
        <v>0.51324</v>
      </c>
      <c r="I48" s="18">
        <v>0.2</v>
      </c>
      <c r="J48" s="18">
        <f t="shared" si="1"/>
        <v>0.2</v>
      </c>
      <c r="K48" s="22">
        <f t="shared" si="2"/>
        <v>3.6216</v>
      </c>
      <c r="L48" s="28" t="s">
        <v>96</v>
      </c>
      <c r="M48" s="29">
        <v>0.560975609756098</v>
      </c>
      <c r="N48" s="18"/>
      <c r="O48" s="18"/>
    </row>
    <row r="49" spans="1:15">
      <c r="A49" s="18">
        <v>47</v>
      </c>
      <c r="B49" s="26" t="s">
        <v>106</v>
      </c>
      <c r="C49" s="24">
        <v>3.6094</v>
      </c>
      <c r="D49" s="20" t="s">
        <v>97</v>
      </c>
      <c r="E49" s="21">
        <v>0.48780487804878</v>
      </c>
      <c r="F49" s="18" t="s">
        <v>44</v>
      </c>
      <c r="G49" s="25"/>
      <c r="H49" s="22">
        <f t="shared" si="0"/>
        <v>0.54141</v>
      </c>
      <c r="I49" s="18">
        <v>0</v>
      </c>
      <c r="J49" s="18">
        <f t="shared" si="1"/>
        <v>0</v>
      </c>
      <c r="K49" s="22">
        <f t="shared" si="2"/>
        <v>3.6094</v>
      </c>
      <c r="L49" s="28" t="s">
        <v>107</v>
      </c>
      <c r="M49" s="29">
        <v>0.573170731707317</v>
      </c>
      <c r="N49" s="18"/>
      <c r="O49" s="18"/>
    </row>
    <row r="50" spans="1:15">
      <c r="A50" s="18">
        <v>48</v>
      </c>
      <c r="B50" s="26" t="s">
        <v>108</v>
      </c>
      <c r="C50" s="24">
        <v>3.6021</v>
      </c>
      <c r="D50" s="20" t="s">
        <v>99</v>
      </c>
      <c r="E50" s="21">
        <v>0.51219512195122</v>
      </c>
      <c r="F50" s="18" t="s">
        <v>44</v>
      </c>
      <c r="G50" s="25"/>
      <c r="H50" s="22">
        <f t="shared" si="0"/>
        <v>0.540315</v>
      </c>
      <c r="I50" s="18">
        <v>0</v>
      </c>
      <c r="J50" s="18">
        <f t="shared" si="1"/>
        <v>0</v>
      </c>
      <c r="K50" s="22">
        <f t="shared" si="2"/>
        <v>3.6021</v>
      </c>
      <c r="L50" s="28" t="s">
        <v>109</v>
      </c>
      <c r="M50" s="29">
        <v>0.585365853658537</v>
      </c>
      <c r="N50" s="18"/>
      <c r="O50" s="18"/>
    </row>
    <row r="51" spans="1:15">
      <c r="A51" s="18">
        <v>49</v>
      </c>
      <c r="B51" s="26" t="s">
        <v>110</v>
      </c>
      <c r="C51" s="24">
        <v>3.5739</v>
      </c>
      <c r="D51" s="20" t="s">
        <v>102</v>
      </c>
      <c r="E51" s="21">
        <v>0.536585365853659</v>
      </c>
      <c r="F51" s="18" t="s">
        <v>44</v>
      </c>
      <c r="G51" s="25"/>
      <c r="H51" s="22">
        <f t="shared" si="0"/>
        <v>0.536085</v>
      </c>
      <c r="I51" s="18">
        <v>0</v>
      </c>
      <c r="J51" s="18">
        <f t="shared" si="1"/>
        <v>0</v>
      </c>
      <c r="K51" s="22">
        <f t="shared" si="2"/>
        <v>3.5739</v>
      </c>
      <c r="L51" s="28" t="s">
        <v>111</v>
      </c>
      <c r="M51" s="29">
        <v>0.597560975609756</v>
      </c>
      <c r="N51" s="18"/>
      <c r="O51" s="18"/>
    </row>
    <row r="52" spans="1:15">
      <c r="A52" s="18">
        <v>50</v>
      </c>
      <c r="B52" s="26" t="s">
        <v>112</v>
      </c>
      <c r="C52" s="24">
        <v>3.55</v>
      </c>
      <c r="D52" s="20" t="s">
        <v>107</v>
      </c>
      <c r="E52" s="21">
        <v>0.573170731707317</v>
      </c>
      <c r="F52" s="18" t="s">
        <v>44</v>
      </c>
      <c r="G52" s="25"/>
      <c r="H52" s="22">
        <f t="shared" si="0"/>
        <v>0.5325</v>
      </c>
      <c r="I52" s="18">
        <v>0</v>
      </c>
      <c r="J52" s="18">
        <f t="shared" si="1"/>
        <v>0</v>
      </c>
      <c r="K52" s="22">
        <f t="shared" si="2"/>
        <v>3.55</v>
      </c>
      <c r="L52" s="28" t="s">
        <v>89</v>
      </c>
      <c r="M52" s="29">
        <v>0.609756097560976</v>
      </c>
      <c r="N52" s="18"/>
      <c r="O52" s="18"/>
    </row>
    <row r="53" spans="1:15">
      <c r="A53" s="18">
        <v>51</v>
      </c>
      <c r="B53" s="26" t="s">
        <v>113</v>
      </c>
      <c r="C53" s="24">
        <v>3.5432</v>
      </c>
      <c r="D53" s="20" t="s">
        <v>109</v>
      </c>
      <c r="E53" s="21">
        <v>0.585365853658537</v>
      </c>
      <c r="F53" s="18" t="s">
        <v>44</v>
      </c>
      <c r="G53" s="25"/>
      <c r="H53" s="22">
        <f t="shared" si="0"/>
        <v>0.53148</v>
      </c>
      <c r="I53" s="18">
        <v>0</v>
      </c>
      <c r="J53" s="18">
        <f t="shared" si="1"/>
        <v>0</v>
      </c>
      <c r="K53" s="22">
        <f t="shared" si="2"/>
        <v>3.5432</v>
      </c>
      <c r="L53" s="28" t="s">
        <v>66</v>
      </c>
      <c r="M53" s="29">
        <v>0.621951219512195</v>
      </c>
      <c r="N53" s="18"/>
      <c r="O53" s="18"/>
    </row>
    <row r="54" spans="1:15">
      <c r="A54" s="18">
        <v>52</v>
      </c>
      <c r="B54" s="26" t="s">
        <v>114</v>
      </c>
      <c r="C54" s="24">
        <v>3.3688</v>
      </c>
      <c r="D54" s="20" t="s">
        <v>115</v>
      </c>
      <c r="E54" s="21">
        <v>0.841463414634146</v>
      </c>
      <c r="F54" s="18">
        <v>54.7</v>
      </c>
      <c r="G54" s="25"/>
      <c r="H54" s="22">
        <f t="shared" si="0"/>
        <v>0.50532</v>
      </c>
      <c r="I54" s="18">
        <v>0.17</v>
      </c>
      <c r="J54" s="18">
        <f t="shared" si="1"/>
        <v>0.17</v>
      </c>
      <c r="K54" s="22">
        <f t="shared" si="2"/>
        <v>3.5388</v>
      </c>
      <c r="L54" s="28" t="s">
        <v>116</v>
      </c>
      <c r="M54" s="29">
        <v>0.634146341463415</v>
      </c>
      <c r="N54" s="18"/>
      <c r="O54" s="18"/>
    </row>
    <row r="55" spans="1:15">
      <c r="A55" s="18">
        <v>53</v>
      </c>
      <c r="B55" s="26" t="s">
        <v>117</v>
      </c>
      <c r="C55" s="24">
        <v>3.5386</v>
      </c>
      <c r="D55" s="20" t="s">
        <v>111</v>
      </c>
      <c r="E55" s="21">
        <v>0.597560975609756</v>
      </c>
      <c r="F55" s="18" t="s">
        <v>44</v>
      </c>
      <c r="G55" s="25"/>
      <c r="H55" s="22">
        <f t="shared" si="0"/>
        <v>0.53079</v>
      </c>
      <c r="I55" s="18">
        <v>0</v>
      </c>
      <c r="J55" s="18">
        <f t="shared" si="1"/>
        <v>0</v>
      </c>
      <c r="K55" s="22">
        <f t="shared" si="2"/>
        <v>3.5386</v>
      </c>
      <c r="L55" s="28" t="s">
        <v>118</v>
      </c>
      <c r="M55" s="29">
        <v>0.646341463414634</v>
      </c>
      <c r="N55" s="18"/>
      <c r="O55" s="18"/>
    </row>
    <row r="56" spans="1:15">
      <c r="A56" s="18">
        <v>54</v>
      </c>
      <c r="B56" s="23">
        <v>22326041</v>
      </c>
      <c r="C56" s="24">
        <v>3.5283</v>
      </c>
      <c r="D56" s="20" t="s">
        <v>116</v>
      </c>
      <c r="E56" s="21">
        <v>0.634146341463415</v>
      </c>
      <c r="F56" s="18" t="s">
        <v>44</v>
      </c>
      <c r="G56" s="25"/>
      <c r="H56" s="22">
        <f t="shared" si="0"/>
        <v>0.529245</v>
      </c>
      <c r="I56" s="18">
        <v>0</v>
      </c>
      <c r="J56" s="18">
        <f t="shared" si="1"/>
        <v>0</v>
      </c>
      <c r="K56" s="22">
        <f t="shared" si="2"/>
        <v>3.5283</v>
      </c>
      <c r="L56" s="28" t="s">
        <v>119</v>
      </c>
      <c r="M56" s="29">
        <v>0.658536585365854</v>
      </c>
      <c r="N56" s="18"/>
      <c r="O56" s="18"/>
    </row>
    <row r="57" spans="1:15">
      <c r="A57" s="18">
        <v>55</v>
      </c>
      <c r="B57" s="26" t="s">
        <v>120</v>
      </c>
      <c r="C57" s="24">
        <v>3.5152</v>
      </c>
      <c r="D57" s="20" t="s">
        <v>118</v>
      </c>
      <c r="E57" s="21">
        <v>0.646341463414634</v>
      </c>
      <c r="F57" s="18" t="s">
        <v>44</v>
      </c>
      <c r="G57" s="25"/>
      <c r="H57" s="22">
        <f t="shared" si="0"/>
        <v>0.52728</v>
      </c>
      <c r="I57" s="18">
        <v>0</v>
      </c>
      <c r="J57" s="18">
        <f t="shared" si="1"/>
        <v>0</v>
      </c>
      <c r="K57" s="22">
        <f t="shared" si="2"/>
        <v>3.5152</v>
      </c>
      <c r="L57" s="28" t="s">
        <v>121</v>
      </c>
      <c r="M57" s="29">
        <v>0.670731707317073</v>
      </c>
      <c r="N57" s="18"/>
      <c r="O57" s="18"/>
    </row>
    <row r="58" spans="1:15">
      <c r="A58" s="18">
        <v>56</v>
      </c>
      <c r="B58" s="26" t="s">
        <v>122</v>
      </c>
      <c r="C58" s="24">
        <v>3.5125</v>
      </c>
      <c r="D58" s="20" t="s">
        <v>119</v>
      </c>
      <c r="E58" s="21">
        <v>0.658536585365854</v>
      </c>
      <c r="F58" s="18" t="s">
        <v>44</v>
      </c>
      <c r="G58" s="25"/>
      <c r="H58" s="22">
        <f t="shared" si="0"/>
        <v>0.526875</v>
      </c>
      <c r="I58" s="18">
        <v>0</v>
      </c>
      <c r="J58" s="18">
        <f t="shared" si="1"/>
        <v>0</v>
      </c>
      <c r="K58" s="22">
        <f t="shared" si="2"/>
        <v>3.5125</v>
      </c>
      <c r="L58" s="28" t="s">
        <v>123</v>
      </c>
      <c r="M58" s="29">
        <v>0.682926829268293</v>
      </c>
      <c r="N58" s="18"/>
      <c r="O58" s="18"/>
    </row>
    <row r="59" spans="1:15">
      <c r="A59" s="18">
        <v>57</v>
      </c>
      <c r="B59" s="26" t="s">
        <v>124</v>
      </c>
      <c r="C59" s="24">
        <v>3.3814</v>
      </c>
      <c r="D59" s="20" t="s">
        <v>125</v>
      </c>
      <c r="E59" s="21">
        <v>0.829268292682927</v>
      </c>
      <c r="F59" s="18">
        <v>43.5</v>
      </c>
      <c r="G59" s="25"/>
      <c r="H59" s="22">
        <f t="shared" si="0"/>
        <v>0.50721</v>
      </c>
      <c r="I59" s="18">
        <v>0.13</v>
      </c>
      <c r="J59" s="18">
        <f t="shared" si="1"/>
        <v>0.13</v>
      </c>
      <c r="K59" s="22">
        <f t="shared" si="2"/>
        <v>3.5114</v>
      </c>
      <c r="L59" s="28" t="s">
        <v>126</v>
      </c>
      <c r="M59" s="29">
        <v>0.695121951219512</v>
      </c>
      <c r="N59" s="18"/>
      <c r="O59" s="18"/>
    </row>
    <row r="60" spans="1:15">
      <c r="A60" s="18">
        <v>58</v>
      </c>
      <c r="B60" s="26" t="s">
        <v>127</v>
      </c>
      <c r="C60" s="24">
        <v>3.5021</v>
      </c>
      <c r="D60" s="20" t="s">
        <v>121</v>
      </c>
      <c r="E60" s="21">
        <v>0.670731707317073</v>
      </c>
      <c r="F60" s="18" t="s">
        <v>44</v>
      </c>
      <c r="G60" s="25"/>
      <c r="H60" s="22">
        <f t="shared" si="0"/>
        <v>0.525315</v>
      </c>
      <c r="I60" s="18">
        <v>0</v>
      </c>
      <c r="J60" s="18">
        <f t="shared" si="1"/>
        <v>0</v>
      </c>
      <c r="K60" s="22">
        <f t="shared" si="2"/>
        <v>3.5021</v>
      </c>
      <c r="L60" s="28" t="s">
        <v>128</v>
      </c>
      <c r="M60" s="29">
        <v>0.707317073170732</v>
      </c>
      <c r="N60" s="18"/>
      <c r="O60" s="18"/>
    </row>
    <row r="61" spans="1:15">
      <c r="A61" s="18">
        <v>59</v>
      </c>
      <c r="B61" s="23">
        <v>22326036</v>
      </c>
      <c r="C61" s="24">
        <v>3.4979</v>
      </c>
      <c r="D61" s="20" t="s">
        <v>123</v>
      </c>
      <c r="E61" s="21">
        <v>0.682926829268293</v>
      </c>
      <c r="F61" s="18" t="s">
        <v>44</v>
      </c>
      <c r="G61" s="25"/>
      <c r="H61" s="22">
        <f t="shared" si="0"/>
        <v>0.524685</v>
      </c>
      <c r="I61" s="18">
        <v>0</v>
      </c>
      <c r="J61" s="18">
        <f t="shared" si="1"/>
        <v>0</v>
      </c>
      <c r="K61" s="22">
        <f t="shared" si="2"/>
        <v>3.4979</v>
      </c>
      <c r="L61" s="28" t="s">
        <v>129</v>
      </c>
      <c r="M61" s="29">
        <v>0.719512195121951</v>
      </c>
      <c r="N61" s="18"/>
      <c r="O61" s="18"/>
    </row>
    <row r="62" spans="1:15">
      <c r="A62" s="18">
        <v>60</v>
      </c>
      <c r="B62" s="26" t="s">
        <v>130</v>
      </c>
      <c r="C62" s="24">
        <v>3.4909</v>
      </c>
      <c r="D62" s="20" t="s">
        <v>126</v>
      </c>
      <c r="E62" s="21">
        <v>0.695121951219512</v>
      </c>
      <c r="F62" s="18" t="s">
        <v>44</v>
      </c>
      <c r="G62" s="25"/>
      <c r="H62" s="22">
        <f t="shared" si="0"/>
        <v>0.523635</v>
      </c>
      <c r="I62" s="18">
        <v>0</v>
      </c>
      <c r="J62" s="18">
        <f t="shared" si="1"/>
        <v>0</v>
      </c>
      <c r="K62" s="22">
        <f t="shared" si="2"/>
        <v>3.4909</v>
      </c>
      <c r="L62" s="28" t="s">
        <v>131</v>
      </c>
      <c r="M62" s="29">
        <v>0.731707317073171</v>
      </c>
      <c r="N62" s="18"/>
      <c r="O62" s="18"/>
    </row>
    <row r="63" spans="1:15">
      <c r="A63" s="18">
        <v>61</v>
      </c>
      <c r="B63" s="26" t="s">
        <v>132</v>
      </c>
      <c r="C63" s="24">
        <v>3.4864</v>
      </c>
      <c r="D63" s="20" t="s">
        <v>128</v>
      </c>
      <c r="E63" s="21">
        <v>0.707317073170732</v>
      </c>
      <c r="F63" s="18" t="s">
        <v>44</v>
      </c>
      <c r="G63" s="25"/>
      <c r="H63" s="22">
        <f t="shared" si="0"/>
        <v>0.52296</v>
      </c>
      <c r="I63" s="18">
        <v>0</v>
      </c>
      <c r="J63" s="18">
        <f t="shared" si="1"/>
        <v>0</v>
      </c>
      <c r="K63" s="22">
        <f t="shared" si="2"/>
        <v>3.4864</v>
      </c>
      <c r="L63" s="28" t="s">
        <v>133</v>
      </c>
      <c r="M63" s="29">
        <v>0.74390243902439</v>
      </c>
      <c r="N63" s="18"/>
      <c r="O63" s="18"/>
    </row>
    <row r="64" spans="1:15">
      <c r="A64" s="18">
        <v>62</v>
      </c>
      <c r="B64" s="26" t="s">
        <v>134</v>
      </c>
      <c r="C64" s="24">
        <v>3.4854</v>
      </c>
      <c r="D64" s="20" t="s">
        <v>129</v>
      </c>
      <c r="E64" s="21">
        <v>0.719512195121951</v>
      </c>
      <c r="F64" s="18" t="s">
        <v>44</v>
      </c>
      <c r="G64" s="25"/>
      <c r="H64" s="22">
        <f t="shared" si="0"/>
        <v>0.52281</v>
      </c>
      <c r="I64" s="18">
        <v>0</v>
      </c>
      <c r="J64" s="18">
        <f t="shared" si="1"/>
        <v>0</v>
      </c>
      <c r="K64" s="22">
        <f t="shared" si="2"/>
        <v>3.4854</v>
      </c>
      <c r="L64" s="28" t="s">
        <v>135</v>
      </c>
      <c r="M64" s="29">
        <v>0.75609756097561</v>
      </c>
      <c r="N64" s="18"/>
      <c r="O64" s="18"/>
    </row>
    <row r="65" spans="1:15">
      <c r="A65" s="18">
        <v>63</v>
      </c>
      <c r="B65" s="26" t="s">
        <v>136</v>
      </c>
      <c r="C65" s="24">
        <v>3.4636</v>
      </c>
      <c r="D65" s="20" t="s">
        <v>131</v>
      </c>
      <c r="E65" s="21">
        <v>0.731707317073171</v>
      </c>
      <c r="F65" s="18" t="s">
        <v>44</v>
      </c>
      <c r="G65" s="25"/>
      <c r="H65" s="22">
        <f t="shared" si="0"/>
        <v>0.51954</v>
      </c>
      <c r="I65" s="18">
        <v>0</v>
      </c>
      <c r="J65" s="18">
        <f t="shared" si="1"/>
        <v>0</v>
      </c>
      <c r="K65" s="22">
        <f t="shared" si="2"/>
        <v>3.4636</v>
      </c>
      <c r="L65" s="28" t="s">
        <v>137</v>
      </c>
      <c r="M65" s="29">
        <v>0.768292682926829</v>
      </c>
      <c r="N65" s="18"/>
      <c r="O65" s="18"/>
    </row>
    <row r="66" spans="1:15">
      <c r="A66" s="18">
        <v>64</v>
      </c>
      <c r="B66" s="26" t="s">
        <v>138</v>
      </c>
      <c r="C66" s="24">
        <v>3.4295</v>
      </c>
      <c r="D66" s="20" t="s">
        <v>133</v>
      </c>
      <c r="E66" s="21">
        <v>0.74390243902439</v>
      </c>
      <c r="F66" s="18" t="s">
        <v>44</v>
      </c>
      <c r="G66" s="25"/>
      <c r="H66" s="22">
        <f t="shared" si="0"/>
        <v>0.514425</v>
      </c>
      <c r="I66" s="18">
        <v>0</v>
      </c>
      <c r="J66" s="18">
        <f t="shared" si="1"/>
        <v>0</v>
      </c>
      <c r="K66" s="22">
        <f t="shared" si="2"/>
        <v>3.4295</v>
      </c>
      <c r="L66" s="28" t="s">
        <v>105</v>
      </c>
      <c r="M66" s="29">
        <v>0.780487804878049</v>
      </c>
      <c r="N66" s="18"/>
      <c r="O66" s="18"/>
    </row>
    <row r="67" spans="1:15">
      <c r="A67" s="18">
        <v>65</v>
      </c>
      <c r="B67" s="26" t="s">
        <v>139</v>
      </c>
      <c r="C67" s="24">
        <v>3.4273</v>
      </c>
      <c r="D67" s="20" t="s">
        <v>135</v>
      </c>
      <c r="E67" s="21">
        <v>0.75609756097561</v>
      </c>
      <c r="F67" s="18" t="s">
        <v>44</v>
      </c>
      <c r="G67" s="25"/>
      <c r="H67" s="22">
        <f t="shared" ref="H67:H84" si="3">IF(C67*0.15&gt;=0.6,0.6,C67*0.15)</f>
        <v>0.514095</v>
      </c>
      <c r="I67" s="18">
        <v>0</v>
      </c>
      <c r="J67" s="18">
        <f t="shared" ref="J67:J84" si="4">IF(I67&lt;=H67,I67,H67)</f>
        <v>0</v>
      </c>
      <c r="K67" s="22">
        <f t="shared" ref="K67:K84" si="5">C67+J67</f>
        <v>3.4273</v>
      </c>
      <c r="L67" s="28" t="s">
        <v>140</v>
      </c>
      <c r="M67" s="29">
        <v>0.792682926829268</v>
      </c>
      <c r="N67" s="18"/>
      <c r="O67" s="18"/>
    </row>
    <row r="68" spans="1:15">
      <c r="A68" s="18">
        <v>66</v>
      </c>
      <c r="B68" s="26" t="s">
        <v>141</v>
      </c>
      <c r="C68" s="24">
        <v>3.4227</v>
      </c>
      <c r="D68" s="20" t="s">
        <v>137</v>
      </c>
      <c r="E68" s="21">
        <v>0.768292682926829</v>
      </c>
      <c r="F68" s="18" t="s">
        <v>44</v>
      </c>
      <c r="G68" s="25"/>
      <c r="H68" s="22">
        <f t="shared" si="3"/>
        <v>0.513405</v>
      </c>
      <c r="I68" s="18">
        <v>0</v>
      </c>
      <c r="J68" s="18">
        <f t="shared" si="4"/>
        <v>0</v>
      </c>
      <c r="K68" s="22">
        <f t="shared" si="5"/>
        <v>3.4227</v>
      </c>
      <c r="L68" s="28" t="s">
        <v>142</v>
      </c>
      <c r="M68" s="29">
        <v>0.804878048780488</v>
      </c>
      <c r="N68" s="18"/>
      <c r="O68" s="18"/>
    </row>
    <row r="69" spans="1:15">
      <c r="A69" s="18">
        <v>67</v>
      </c>
      <c r="B69" s="26" t="s">
        <v>143</v>
      </c>
      <c r="C69" s="24">
        <v>3.4213</v>
      </c>
      <c r="D69" s="20" t="s">
        <v>140</v>
      </c>
      <c r="E69" s="21">
        <v>0.792682926829268</v>
      </c>
      <c r="F69" s="18" t="s">
        <v>44</v>
      </c>
      <c r="G69" s="25"/>
      <c r="H69" s="22">
        <f t="shared" si="3"/>
        <v>0.513195</v>
      </c>
      <c r="I69" s="18">
        <v>0</v>
      </c>
      <c r="J69" s="18">
        <f t="shared" si="4"/>
        <v>0</v>
      </c>
      <c r="K69" s="22">
        <f t="shared" si="5"/>
        <v>3.4213</v>
      </c>
      <c r="L69" s="28" t="s">
        <v>144</v>
      </c>
      <c r="M69" s="29">
        <v>0.817073170731707</v>
      </c>
      <c r="N69" s="18"/>
      <c r="O69" s="18"/>
    </row>
    <row r="70" spans="1:15">
      <c r="A70" s="18">
        <v>68</v>
      </c>
      <c r="B70" s="26" t="s">
        <v>145</v>
      </c>
      <c r="C70" s="24">
        <v>3.4068</v>
      </c>
      <c r="D70" s="20" t="s">
        <v>142</v>
      </c>
      <c r="E70" s="21">
        <v>0.804878048780488</v>
      </c>
      <c r="F70" s="18" t="s">
        <v>44</v>
      </c>
      <c r="G70" s="25"/>
      <c r="H70" s="22">
        <f t="shared" si="3"/>
        <v>0.51102</v>
      </c>
      <c r="I70" s="18">
        <v>0</v>
      </c>
      <c r="J70" s="18">
        <f t="shared" si="4"/>
        <v>0</v>
      </c>
      <c r="K70" s="22">
        <f t="shared" si="5"/>
        <v>3.4068</v>
      </c>
      <c r="L70" s="28" t="s">
        <v>125</v>
      </c>
      <c r="M70" s="29">
        <v>0.829268292682927</v>
      </c>
      <c r="N70" s="18"/>
      <c r="O70" s="18"/>
    </row>
    <row r="71" spans="1:15">
      <c r="A71" s="18">
        <v>69</v>
      </c>
      <c r="B71" s="26" t="s">
        <v>146</v>
      </c>
      <c r="C71" s="24">
        <v>3.3896</v>
      </c>
      <c r="D71" s="20" t="s">
        <v>144</v>
      </c>
      <c r="E71" s="21">
        <v>0.817073170731707</v>
      </c>
      <c r="F71" s="18" t="s">
        <v>44</v>
      </c>
      <c r="G71" s="25"/>
      <c r="H71" s="22">
        <f t="shared" si="3"/>
        <v>0.50844</v>
      </c>
      <c r="I71" s="18">
        <v>0</v>
      </c>
      <c r="J71" s="18">
        <f t="shared" si="4"/>
        <v>0</v>
      </c>
      <c r="K71" s="22">
        <f t="shared" si="5"/>
        <v>3.3896</v>
      </c>
      <c r="L71" s="28" t="s">
        <v>115</v>
      </c>
      <c r="M71" s="29">
        <v>0.841463414634146</v>
      </c>
      <c r="N71" s="18"/>
      <c r="O71" s="18"/>
    </row>
    <row r="72" spans="1:15">
      <c r="A72" s="18">
        <v>70</v>
      </c>
      <c r="B72" s="26" t="s">
        <v>147</v>
      </c>
      <c r="C72" s="24">
        <v>3.1688</v>
      </c>
      <c r="D72" s="20" t="s">
        <v>148</v>
      </c>
      <c r="E72" s="21">
        <v>0.951219512195122</v>
      </c>
      <c r="F72" s="18">
        <v>90</v>
      </c>
      <c r="G72" s="25"/>
      <c r="H72" s="22">
        <f t="shared" si="3"/>
        <v>0.47532</v>
      </c>
      <c r="I72" s="18">
        <v>0.2</v>
      </c>
      <c r="J72" s="18">
        <f t="shared" si="4"/>
        <v>0.2</v>
      </c>
      <c r="K72" s="22">
        <f t="shared" si="5"/>
        <v>3.3688</v>
      </c>
      <c r="L72" s="28" t="s">
        <v>149</v>
      </c>
      <c r="M72" s="29">
        <v>0.853658536585366</v>
      </c>
      <c r="N72" s="18"/>
      <c r="O72" s="18"/>
    </row>
    <row r="73" spans="1:15">
      <c r="A73" s="18">
        <v>71</v>
      </c>
      <c r="B73" s="26" t="s">
        <v>150</v>
      </c>
      <c r="C73" s="24">
        <v>3.3217</v>
      </c>
      <c r="D73" s="20" t="s">
        <v>149</v>
      </c>
      <c r="E73" s="21">
        <v>0.853658536585366</v>
      </c>
      <c r="F73" s="18" t="s">
        <v>44</v>
      </c>
      <c r="G73" s="25"/>
      <c r="H73" s="22">
        <f t="shared" si="3"/>
        <v>0.498255</v>
      </c>
      <c r="I73" s="18">
        <v>0</v>
      </c>
      <c r="J73" s="18">
        <f t="shared" si="4"/>
        <v>0</v>
      </c>
      <c r="K73" s="22">
        <f t="shared" si="5"/>
        <v>3.3217</v>
      </c>
      <c r="L73" s="28" t="s">
        <v>151</v>
      </c>
      <c r="M73" s="29">
        <v>0.865853658536585</v>
      </c>
      <c r="N73" s="18"/>
      <c r="O73" s="18"/>
    </row>
    <row r="74" spans="1:15">
      <c r="A74" s="18">
        <v>72</v>
      </c>
      <c r="B74" s="26" t="s">
        <v>152</v>
      </c>
      <c r="C74" s="24">
        <v>3.3174</v>
      </c>
      <c r="D74" s="20" t="s">
        <v>151</v>
      </c>
      <c r="E74" s="21">
        <v>0.865853658536585</v>
      </c>
      <c r="F74" s="18" t="s">
        <v>44</v>
      </c>
      <c r="G74" s="25"/>
      <c r="H74" s="22">
        <f t="shared" si="3"/>
        <v>0.49761</v>
      </c>
      <c r="I74" s="18">
        <v>0</v>
      </c>
      <c r="J74" s="18">
        <f t="shared" si="4"/>
        <v>0</v>
      </c>
      <c r="K74" s="22">
        <f t="shared" si="5"/>
        <v>3.3174</v>
      </c>
      <c r="L74" s="28" t="s">
        <v>153</v>
      </c>
      <c r="M74" s="29">
        <v>0.878048780487805</v>
      </c>
      <c r="N74" s="18"/>
      <c r="O74" s="18"/>
    </row>
    <row r="75" spans="1:15">
      <c r="A75" s="18">
        <v>73</v>
      </c>
      <c r="B75" s="26" t="s">
        <v>154</v>
      </c>
      <c r="C75" s="24">
        <v>3.2935</v>
      </c>
      <c r="D75" s="20" t="s">
        <v>153</v>
      </c>
      <c r="E75" s="21">
        <v>0.878048780487805</v>
      </c>
      <c r="F75" s="18" t="s">
        <v>44</v>
      </c>
      <c r="G75" s="25"/>
      <c r="H75" s="22">
        <f t="shared" si="3"/>
        <v>0.494025</v>
      </c>
      <c r="I75" s="18">
        <v>0</v>
      </c>
      <c r="J75" s="18">
        <f t="shared" si="4"/>
        <v>0</v>
      </c>
      <c r="K75" s="22">
        <f t="shared" si="5"/>
        <v>3.2935</v>
      </c>
      <c r="L75" s="28" t="s">
        <v>155</v>
      </c>
      <c r="M75" s="29">
        <v>0.890243902439024</v>
      </c>
      <c r="N75" s="18"/>
      <c r="O75" s="18"/>
    </row>
    <row r="76" spans="1:15">
      <c r="A76" s="18">
        <v>74</v>
      </c>
      <c r="B76" s="23">
        <v>22326014</v>
      </c>
      <c r="C76" s="24">
        <v>3.2909</v>
      </c>
      <c r="D76" s="20" t="s">
        <v>155</v>
      </c>
      <c r="E76" s="21">
        <v>0.890243902439024</v>
      </c>
      <c r="F76" s="18" t="s">
        <v>44</v>
      </c>
      <c r="G76" s="25"/>
      <c r="H76" s="22">
        <f t="shared" si="3"/>
        <v>0.493635</v>
      </c>
      <c r="I76" s="18">
        <v>0</v>
      </c>
      <c r="J76" s="18">
        <f t="shared" si="4"/>
        <v>0</v>
      </c>
      <c r="K76" s="22">
        <f t="shared" si="5"/>
        <v>3.2909</v>
      </c>
      <c r="L76" s="28" t="s">
        <v>156</v>
      </c>
      <c r="M76" s="29">
        <v>0.902439024390244</v>
      </c>
      <c r="N76" s="18"/>
      <c r="O76" s="18"/>
    </row>
    <row r="77" spans="1:15">
      <c r="A77" s="18">
        <v>75</v>
      </c>
      <c r="B77" s="26" t="s">
        <v>157</v>
      </c>
      <c r="C77" s="24">
        <v>3.2857</v>
      </c>
      <c r="D77" s="20" t="s">
        <v>156</v>
      </c>
      <c r="E77" s="21">
        <v>0.902439024390244</v>
      </c>
      <c r="F77" s="18" t="s">
        <v>44</v>
      </c>
      <c r="G77" s="25"/>
      <c r="H77" s="22">
        <f t="shared" si="3"/>
        <v>0.492855</v>
      </c>
      <c r="I77" s="18">
        <v>0</v>
      </c>
      <c r="J77" s="18">
        <f t="shared" si="4"/>
        <v>0</v>
      </c>
      <c r="K77" s="22">
        <f t="shared" si="5"/>
        <v>3.2857</v>
      </c>
      <c r="L77" s="28" t="s">
        <v>158</v>
      </c>
      <c r="M77" s="29">
        <v>0.914634146341463</v>
      </c>
      <c r="N77" s="18"/>
      <c r="O77" s="18"/>
    </row>
    <row r="78" spans="1:15">
      <c r="A78" s="18">
        <v>76</v>
      </c>
      <c r="B78" s="26" t="s">
        <v>159</v>
      </c>
      <c r="C78" s="24">
        <v>3.2417</v>
      </c>
      <c r="D78" s="20" t="s">
        <v>158</v>
      </c>
      <c r="E78" s="21">
        <v>0.914634146341463</v>
      </c>
      <c r="F78" s="18" t="s">
        <v>44</v>
      </c>
      <c r="G78" s="25"/>
      <c r="H78" s="22">
        <f t="shared" si="3"/>
        <v>0.486255</v>
      </c>
      <c r="I78" s="18">
        <v>0</v>
      </c>
      <c r="J78" s="18">
        <f t="shared" si="4"/>
        <v>0</v>
      </c>
      <c r="K78" s="22">
        <f t="shared" si="5"/>
        <v>3.2417</v>
      </c>
      <c r="L78" s="28" t="s">
        <v>160</v>
      </c>
      <c r="M78" s="29">
        <v>0.926829268292683</v>
      </c>
      <c r="N78" s="18"/>
      <c r="O78" s="18"/>
    </row>
    <row r="79" spans="1:15">
      <c r="A79" s="18">
        <v>77</v>
      </c>
      <c r="B79" s="26" t="s">
        <v>161</v>
      </c>
      <c r="C79" s="24">
        <v>3.234</v>
      </c>
      <c r="D79" s="20" t="s">
        <v>160</v>
      </c>
      <c r="E79" s="21">
        <v>0.926829268292683</v>
      </c>
      <c r="F79" s="18" t="s">
        <v>44</v>
      </c>
      <c r="G79" s="25"/>
      <c r="H79" s="22">
        <f t="shared" si="3"/>
        <v>0.4851</v>
      </c>
      <c r="I79" s="18">
        <v>0</v>
      </c>
      <c r="J79" s="18">
        <f t="shared" si="4"/>
        <v>0</v>
      </c>
      <c r="K79" s="22">
        <f t="shared" si="5"/>
        <v>3.234</v>
      </c>
      <c r="L79" s="28" t="s">
        <v>162</v>
      </c>
      <c r="M79" s="29">
        <v>0.939024390243902</v>
      </c>
      <c r="N79" s="18"/>
      <c r="O79" s="18"/>
    </row>
    <row r="80" spans="1:15">
      <c r="A80" s="18">
        <v>78</v>
      </c>
      <c r="B80" s="26" t="s">
        <v>163</v>
      </c>
      <c r="C80" s="24">
        <v>3.2304</v>
      </c>
      <c r="D80" s="20" t="s">
        <v>162</v>
      </c>
      <c r="E80" s="21">
        <v>0.939024390243902</v>
      </c>
      <c r="F80" s="18" t="s">
        <v>44</v>
      </c>
      <c r="G80" s="25"/>
      <c r="H80" s="22">
        <f t="shared" si="3"/>
        <v>0.48456</v>
      </c>
      <c r="I80" s="18">
        <v>0</v>
      </c>
      <c r="J80" s="18">
        <f t="shared" si="4"/>
        <v>0</v>
      </c>
      <c r="K80" s="22">
        <f t="shared" si="5"/>
        <v>3.2304</v>
      </c>
      <c r="L80" s="28" t="s">
        <v>148</v>
      </c>
      <c r="M80" s="29">
        <v>0.951219512195122</v>
      </c>
      <c r="N80" s="18"/>
      <c r="O80" s="18"/>
    </row>
    <row r="81" spans="1:15">
      <c r="A81" s="18">
        <v>79</v>
      </c>
      <c r="B81" s="26" t="s">
        <v>164</v>
      </c>
      <c r="C81" s="24">
        <v>3.0295</v>
      </c>
      <c r="D81" s="20" t="s">
        <v>165</v>
      </c>
      <c r="E81" s="21">
        <v>0.963414634146341</v>
      </c>
      <c r="F81" s="18" t="s">
        <v>44</v>
      </c>
      <c r="G81" s="25"/>
      <c r="H81" s="22">
        <f t="shared" si="3"/>
        <v>0.454425</v>
      </c>
      <c r="I81" s="18">
        <v>0</v>
      </c>
      <c r="J81" s="18">
        <f t="shared" si="4"/>
        <v>0</v>
      </c>
      <c r="K81" s="22">
        <f t="shared" si="5"/>
        <v>3.0295</v>
      </c>
      <c r="L81" s="28" t="s">
        <v>165</v>
      </c>
      <c r="M81" s="29">
        <v>0.963414634146341</v>
      </c>
      <c r="N81" s="18"/>
      <c r="O81" s="18"/>
    </row>
    <row r="82" spans="1:15">
      <c r="A82" s="18">
        <v>80</v>
      </c>
      <c r="B82" s="26" t="s">
        <v>166</v>
      </c>
      <c r="C82" s="24">
        <v>3.0289</v>
      </c>
      <c r="D82" s="20" t="s">
        <v>167</v>
      </c>
      <c r="E82" s="21">
        <v>0.975609756097561</v>
      </c>
      <c r="F82" s="18" t="s">
        <v>44</v>
      </c>
      <c r="G82" s="25"/>
      <c r="H82" s="22">
        <f t="shared" si="3"/>
        <v>0.454335</v>
      </c>
      <c r="I82" s="18">
        <v>0</v>
      </c>
      <c r="J82" s="18">
        <f t="shared" si="4"/>
        <v>0</v>
      </c>
      <c r="K82" s="22">
        <f t="shared" si="5"/>
        <v>3.0289</v>
      </c>
      <c r="L82" s="28" t="s">
        <v>167</v>
      </c>
      <c r="M82" s="29">
        <v>0.975609756097561</v>
      </c>
      <c r="N82" s="18"/>
      <c r="O82" s="18"/>
    </row>
    <row r="83" spans="1:15">
      <c r="A83" s="18">
        <v>81</v>
      </c>
      <c r="B83" s="26" t="s">
        <v>168</v>
      </c>
      <c r="C83" s="24">
        <v>2.6763</v>
      </c>
      <c r="D83" s="20" t="s">
        <v>169</v>
      </c>
      <c r="E83" s="21">
        <v>0.98780487804878</v>
      </c>
      <c r="F83" s="18" t="s">
        <v>44</v>
      </c>
      <c r="G83" s="25"/>
      <c r="H83" s="22">
        <f t="shared" si="3"/>
        <v>0.401445</v>
      </c>
      <c r="I83" s="18">
        <v>0</v>
      </c>
      <c r="J83" s="18">
        <f t="shared" si="4"/>
        <v>0</v>
      </c>
      <c r="K83" s="22">
        <f t="shared" si="5"/>
        <v>2.6763</v>
      </c>
      <c r="L83" s="28" t="s">
        <v>169</v>
      </c>
      <c r="M83" s="29">
        <v>0.98780487804878</v>
      </c>
      <c r="N83" s="18"/>
      <c r="O83" s="18"/>
    </row>
    <row r="84" spans="1:15">
      <c r="A84" s="18">
        <v>82</v>
      </c>
      <c r="B84" s="26" t="s">
        <v>170</v>
      </c>
      <c r="C84" s="24">
        <v>2.6068</v>
      </c>
      <c r="D84" s="20" t="s">
        <v>171</v>
      </c>
      <c r="E84" s="21">
        <v>1</v>
      </c>
      <c r="F84" s="18" t="s">
        <v>44</v>
      </c>
      <c r="G84" s="25"/>
      <c r="H84" s="22">
        <f t="shared" si="3"/>
        <v>0.39102</v>
      </c>
      <c r="I84" s="18">
        <v>0</v>
      </c>
      <c r="J84" s="18">
        <f t="shared" si="4"/>
        <v>0</v>
      </c>
      <c r="K84" s="22">
        <f t="shared" si="5"/>
        <v>2.6068</v>
      </c>
      <c r="L84" s="28" t="s">
        <v>171</v>
      </c>
      <c r="M84" s="29">
        <v>1</v>
      </c>
      <c r="N84" s="18"/>
      <c r="O84" s="18"/>
    </row>
  </sheetData>
  <autoFilter ref="A2:O84">
    <extLst/>
  </autoFilter>
  <sortState ref="A3:P84">
    <sortCondition ref="K3" descending="1"/>
  </sortState>
  <mergeCells count="1">
    <mergeCell ref="D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opLeftCell="A58" workbookViewId="0">
      <selection activeCell="E1" sqref="E1:E82"/>
    </sheetView>
  </sheetViews>
  <sheetFormatPr defaultColWidth="9.1" defaultRowHeight="14.25" outlineLevelCol="4"/>
  <cols>
    <col min="4" max="4" width="9.49166666666667" style="1"/>
  </cols>
  <sheetData>
    <row r="1" spans="1:5">
      <c r="A1" s="2" t="s">
        <v>19</v>
      </c>
      <c r="B1" s="2" t="s">
        <v>172</v>
      </c>
      <c r="D1" s="3">
        <v>22326057</v>
      </c>
      <c r="E1" t="str">
        <f>VLOOKUP(D:D,A:B,2,FALSE)</f>
        <v>王子钰</v>
      </c>
    </row>
    <row r="2" spans="1:5">
      <c r="A2" s="2">
        <v>21310028</v>
      </c>
      <c r="B2" s="4" t="s">
        <v>173</v>
      </c>
      <c r="D2" s="5" t="s">
        <v>19</v>
      </c>
      <c r="E2" t="str">
        <f t="shared" ref="E2:E33" si="0">VLOOKUP(D:D,A:B,2,FALSE)</f>
        <v>朱颖</v>
      </c>
    </row>
    <row r="3" spans="1:5">
      <c r="A3" s="2" t="s">
        <v>46</v>
      </c>
      <c r="B3" s="4" t="s">
        <v>174</v>
      </c>
      <c r="D3" s="5" t="s">
        <v>21</v>
      </c>
      <c r="E3" t="str">
        <f t="shared" si="0"/>
        <v>覃僖麟</v>
      </c>
    </row>
    <row r="4" spans="1:5">
      <c r="A4" s="2" t="s">
        <v>39</v>
      </c>
      <c r="B4" s="2" t="s">
        <v>175</v>
      </c>
      <c r="D4" s="5" t="s">
        <v>26</v>
      </c>
      <c r="E4" t="str">
        <f t="shared" si="0"/>
        <v>廖海婷</v>
      </c>
    </row>
    <row r="5" spans="1:5">
      <c r="A5" s="2" t="s">
        <v>41</v>
      </c>
      <c r="B5" s="2" t="s">
        <v>176</v>
      </c>
      <c r="D5" s="3">
        <v>22326030</v>
      </c>
      <c r="E5" t="str">
        <f t="shared" si="0"/>
        <v>林可彤</v>
      </c>
    </row>
    <row r="6" spans="1:5">
      <c r="A6" s="2" t="s">
        <v>36</v>
      </c>
      <c r="B6" s="2" t="s">
        <v>177</v>
      </c>
      <c r="D6" s="3">
        <v>22326034</v>
      </c>
      <c r="E6" t="str">
        <f t="shared" si="0"/>
        <v>刘安曈</v>
      </c>
    </row>
    <row r="7" spans="1:5">
      <c r="A7" s="2" t="s">
        <v>33</v>
      </c>
      <c r="B7" s="2" t="s">
        <v>178</v>
      </c>
      <c r="D7" s="3">
        <v>22326018</v>
      </c>
      <c r="E7" t="str">
        <f t="shared" si="0"/>
        <v>贾蕊婷</v>
      </c>
    </row>
    <row r="8" spans="1:5">
      <c r="A8" s="2" t="s">
        <v>52</v>
      </c>
      <c r="B8" s="2" t="s">
        <v>179</v>
      </c>
      <c r="D8" s="5" t="s">
        <v>33</v>
      </c>
      <c r="E8" t="str">
        <f t="shared" si="0"/>
        <v>郑慧婷</v>
      </c>
    </row>
    <row r="9" spans="1:5">
      <c r="A9" s="2" t="s">
        <v>47</v>
      </c>
      <c r="B9" s="2" t="s">
        <v>180</v>
      </c>
      <c r="D9" s="5" t="s">
        <v>36</v>
      </c>
      <c r="E9" t="str">
        <f t="shared" si="0"/>
        <v>汪星雨</v>
      </c>
    </row>
    <row r="10" spans="1:5">
      <c r="A10" s="2" t="s">
        <v>48</v>
      </c>
      <c r="B10" s="2" t="s">
        <v>181</v>
      </c>
      <c r="D10" s="5" t="s">
        <v>37</v>
      </c>
      <c r="E10" t="str">
        <f t="shared" si="0"/>
        <v>何婉怡</v>
      </c>
    </row>
    <row r="11" spans="1:5">
      <c r="A11" s="2" t="s">
        <v>26</v>
      </c>
      <c r="B11" s="2" t="s">
        <v>182</v>
      </c>
      <c r="D11" s="5" t="s">
        <v>39</v>
      </c>
      <c r="E11" t="str">
        <f t="shared" si="0"/>
        <v>张希</v>
      </c>
    </row>
    <row r="12" spans="1:5">
      <c r="A12" s="2" t="s">
        <v>21</v>
      </c>
      <c r="B12" s="2" t="s">
        <v>183</v>
      </c>
      <c r="D12" s="5" t="s">
        <v>41</v>
      </c>
      <c r="E12" t="str">
        <f t="shared" si="0"/>
        <v>陈湘琪</v>
      </c>
    </row>
    <row r="13" spans="1:5">
      <c r="A13" s="2" t="s">
        <v>37</v>
      </c>
      <c r="B13" s="2" t="s">
        <v>184</v>
      </c>
      <c r="D13" s="5">
        <v>21310028</v>
      </c>
      <c r="E13" t="str">
        <f t="shared" si="0"/>
        <v>李洪羽</v>
      </c>
    </row>
    <row r="14" spans="1:5">
      <c r="A14" s="2" t="s">
        <v>54</v>
      </c>
      <c r="B14" s="2" t="s">
        <v>185</v>
      </c>
      <c r="D14" s="5" t="s">
        <v>46</v>
      </c>
      <c r="E14" t="str">
        <f t="shared" si="0"/>
        <v>林绿筱</v>
      </c>
    </row>
    <row r="15" spans="1:5">
      <c r="A15" s="2" t="s">
        <v>60</v>
      </c>
      <c r="B15" s="2" t="s">
        <v>186</v>
      </c>
      <c r="D15" s="5" t="s">
        <v>47</v>
      </c>
      <c r="E15" t="str">
        <f t="shared" si="0"/>
        <v>吴思慧</v>
      </c>
    </row>
    <row r="16" spans="1:5">
      <c r="A16" s="2" t="s">
        <v>62</v>
      </c>
      <c r="B16" s="2" t="s">
        <v>187</v>
      </c>
      <c r="D16" s="5" t="s">
        <v>48</v>
      </c>
      <c r="E16" t="str">
        <f t="shared" si="0"/>
        <v>邹昀烨</v>
      </c>
    </row>
    <row r="17" spans="1:5">
      <c r="A17" s="2" t="s">
        <v>70</v>
      </c>
      <c r="B17" s="2" t="s">
        <v>188</v>
      </c>
      <c r="D17" s="5" t="s">
        <v>49</v>
      </c>
      <c r="E17" t="str">
        <f t="shared" si="0"/>
        <v>陈彦希</v>
      </c>
    </row>
    <row r="18" spans="1:5">
      <c r="A18" s="2" t="s">
        <v>58</v>
      </c>
      <c r="B18" s="2" t="s">
        <v>189</v>
      </c>
      <c r="D18" s="5" t="s">
        <v>52</v>
      </c>
      <c r="E18" t="str">
        <f t="shared" si="0"/>
        <v>吴与齐</v>
      </c>
    </row>
    <row r="19" spans="1:5">
      <c r="A19" s="2" t="s">
        <v>49</v>
      </c>
      <c r="B19" s="2" t="s">
        <v>190</v>
      </c>
      <c r="D19" s="5" t="s">
        <v>54</v>
      </c>
      <c r="E19" t="str">
        <f t="shared" si="0"/>
        <v>李楚祺</v>
      </c>
    </row>
    <row r="20" spans="1:5">
      <c r="A20" s="2" t="s">
        <v>82</v>
      </c>
      <c r="B20" s="2" t="s">
        <v>191</v>
      </c>
      <c r="D20" s="3">
        <v>22326006</v>
      </c>
      <c r="E20" t="str">
        <f t="shared" si="0"/>
        <v>陈心如意</v>
      </c>
    </row>
    <row r="21" spans="1:5">
      <c r="A21" s="2" t="s">
        <v>80</v>
      </c>
      <c r="B21" s="2" t="s">
        <v>192</v>
      </c>
      <c r="D21" s="5" t="s">
        <v>58</v>
      </c>
      <c r="E21" t="str">
        <f t="shared" si="0"/>
        <v>田亿</v>
      </c>
    </row>
    <row r="22" spans="1:5">
      <c r="A22" s="2" t="s">
        <v>86</v>
      </c>
      <c r="B22" s="2" t="s">
        <v>193</v>
      </c>
      <c r="D22" s="5" t="s">
        <v>60</v>
      </c>
      <c r="E22" t="str">
        <f t="shared" si="0"/>
        <v>阮文惠</v>
      </c>
    </row>
    <row r="23" spans="1:5">
      <c r="A23" s="2" t="s">
        <v>78</v>
      </c>
      <c r="B23" s="2" t="s">
        <v>194</v>
      </c>
      <c r="D23" s="5" t="s">
        <v>62</v>
      </c>
      <c r="E23" t="str">
        <f t="shared" si="0"/>
        <v>蓝越</v>
      </c>
    </row>
    <row r="24" spans="1:5">
      <c r="A24" s="2" t="s">
        <v>84</v>
      </c>
      <c r="B24" s="2" t="s">
        <v>195</v>
      </c>
      <c r="D24" s="5" t="s">
        <v>63</v>
      </c>
      <c r="E24" t="str">
        <f t="shared" si="0"/>
        <v>李雪</v>
      </c>
    </row>
    <row r="25" spans="1:5">
      <c r="A25" s="2" t="s">
        <v>93</v>
      </c>
      <c r="B25" s="2" t="s">
        <v>196</v>
      </c>
      <c r="D25" s="5" t="s">
        <v>65</v>
      </c>
      <c r="E25" t="str">
        <f t="shared" si="0"/>
        <v>蔡静</v>
      </c>
    </row>
    <row r="26" spans="1:5">
      <c r="A26" s="2" t="s">
        <v>98</v>
      </c>
      <c r="B26" s="2" t="s">
        <v>197</v>
      </c>
      <c r="D26" s="3">
        <v>22326060</v>
      </c>
      <c r="E26" t="str">
        <f t="shared" si="0"/>
        <v>吴子雄</v>
      </c>
    </row>
    <row r="27" spans="1:5">
      <c r="A27" s="2" t="s">
        <v>100</v>
      </c>
      <c r="B27" s="2" t="s">
        <v>198</v>
      </c>
      <c r="D27" s="5" t="s">
        <v>70</v>
      </c>
      <c r="E27" t="str">
        <f t="shared" si="0"/>
        <v>苏秦慧</v>
      </c>
    </row>
    <row r="28" spans="1:5">
      <c r="A28" s="2" t="s">
        <v>101</v>
      </c>
      <c r="B28" s="2" t="s">
        <v>199</v>
      </c>
      <c r="D28" s="3">
        <v>22326063</v>
      </c>
      <c r="E28" t="str">
        <f t="shared" si="0"/>
        <v>徐梓炜</v>
      </c>
    </row>
    <row r="29" spans="1:5">
      <c r="A29" s="2" t="s">
        <v>103</v>
      </c>
      <c r="B29" s="2" t="s">
        <v>200</v>
      </c>
      <c r="D29" s="5" t="s">
        <v>73</v>
      </c>
      <c r="E29" t="str">
        <f t="shared" si="0"/>
        <v>刘杰</v>
      </c>
    </row>
    <row r="30" spans="1:5">
      <c r="A30" s="2" t="s">
        <v>73</v>
      </c>
      <c r="B30" s="2" t="s">
        <v>201</v>
      </c>
      <c r="D30" s="5" t="s">
        <v>75</v>
      </c>
      <c r="E30" t="str">
        <f t="shared" si="0"/>
        <v>徐亚萍</v>
      </c>
    </row>
    <row r="31" spans="1:5">
      <c r="A31" s="2" t="s">
        <v>106</v>
      </c>
      <c r="B31" s="2" t="s">
        <v>202</v>
      </c>
      <c r="D31" s="5" t="s">
        <v>78</v>
      </c>
      <c r="E31" t="str">
        <f t="shared" si="0"/>
        <v>张梦璇</v>
      </c>
    </row>
    <row r="32" spans="1:5">
      <c r="A32" s="2" t="s">
        <v>90</v>
      </c>
      <c r="B32" s="2" t="s">
        <v>203</v>
      </c>
      <c r="D32" s="5" t="s">
        <v>80</v>
      </c>
      <c r="E32" t="str">
        <f t="shared" si="0"/>
        <v>黄宇雁</v>
      </c>
    </row>
    <row r="33" spans="1:5">
      <c r="A33" s="2" t="s">
        <v>108</v>
      </c>
      <c r="B33" s="2" t="s">
        <v>204</v>
      </c>
      <c r="D33" s="5" t="s">
        <v>82</v>
      </c>
      <c r="E33" t="str">
        <f t="shared" si="0"/>
        <v>林祥瑞</v>
      </c>
    </row>
    <row r="34" spans="1:5">
      <c r="A34" s="2" t="s">
        <v>63</v>
      </c>
      <c r="B34" s="2" t="s">
        <v>205</v>
      </c>
      <c r="D34" s="5" t="s">
        <v>84</v>
      </c>
      <c r="E34" t="str">
        <f t="shared" ref="E34:E65" si="1">VLOOKUP(D:D,A:B,2,FALSE)</f>
        <v>涂裕民</v>
      </c>
    </row>
    <row r="35" spans="1:5">
      <c r="A35" s="2" t="s">
        <v>110</v>
      </c>
      <c r="B35" s="2" t="s">
        <v>206</v>
      </c>
      <c r="D35" s="5" t="s">
        <v>86</v>
      </c>
      <c r="E35" t="str">
        <f t="shared" si="1"/>
        <v>唐朝靖</v>
      </c>
    </row>
    <row r="36" spans="1:5">
      <c r="A36" s="2" t="s">
        <v>75</v>
      </c>
      <c r="B36" s="2" t="s">
        <v>207</v>
      </c>
      <c r="D36" s="5" t="s">
        <v>88</v>
      </c>
      <c r="E36" t="str">
        <f t="shared" si="1"/>
        <v>李瑶瑶</v>
      </c>
    </row>
    <row r="37" spans="1:5">
      <c r="A37" s="2" t="s">
        <v>95</v>
      </c>
      <c r="B37" s="2" t="s">
        <v>208</v>
      </c>
      <c r="D37" s="5" t="s">
        <v>90</v>
      </c>
      <c r="E37" t="str">
        <f t="shared" si="1"/>
        <v>朱小宇</v>
      </c>
    </row>
    <row r="38" spans="1:5">
      <c r="A38" s="2" t="s">
        <v>112</v>
      </c>
      <c r="B38" s="2" t="s">
        <v>209</v>
      </c>
      <c r="D38" s="5" t="s">
        <v>93</v>
      </c>
      <c r="E38" t="str">
        <f t="shared" si="1"/>
        <v>朱坤森</v>
      </c>
    </row>
    <row r="39" spans="1:5">
      <c r="A39" s="2" t="s">
        <v>113</v>
      </c>
      <c r="B39" s="2" t="s">
        <v>210</v>
      </c>
      <c r="D39" s="3">
        <v>22326073</v>
      </c>
      <c r="E39" t="str">
        <f t="shared" si="1"/>
        <v>郑舒然</v>
      </c>
    </row>
    <row r="40" spans="1:5">
      <c r="A40" s="2" t="s">
        <v>117</v>
      </c>
      <c r="B40" s="2" t="s">
        <v>211</v>
      </c>
      <c r="D40" s="5" t="s">
        <v>95</v>
      </c>
      <c r="E40" t="str">
        <f t="shared" si="1"/>
        <v>黄尔锨</v>
      </c>
    </row>
    <row r="41" spans="1:5">
      <c r="A41" s="2" t="s">
        <v>88</v>
      </c>
      <c r="B41" s="2" t="s">
        <v>212</v>
      </c>
      <c r="D41" s="5" t="s">
        <v>98</v>
      </c>
      <c r="E41" t="str">
        <f t="shared" si="1"/>
        <v>柯婉琳</v>
      </c>
    </row>
    <row r="42" spans="1:5">
      <c r="A42" s="2" t="s">
        <v>65</v>
      </c>
      <c r="B42" s="2" t="s">
        <v>213</v>
      </c>
      <c r="D42" s="3">
        <v>22326003</v>
      </c>
      <c r="E42" t="str">
        <f t="shared" si="1"/>
        <v>曾燕姿</v>
      </c>
    </row>
    <row r="43" spans="1:5">
      <c r="A43" s="2" t="s">
        <v>120</v>
      </c>
      <c r="B43" s="2" t="s">
        <v>214</v>
      </c>
      <c r="D43" s="5" t="s">
        <v>100</v>
      </c>
      <c r="E43" t="str">
        <f t="shared" si="1"/>
        <v>李心怡</v>
      </c>
    </row>
    <row r="44" spans="1:5">
      <c r="A44" s="2" t="s">
        <v>122</v>
      </c>
      <c r="B44" s="2" t="s">
        <v>215</v>
      </c>
      <c r="D44" s="5" t="s">
        <v>101</v>
      </c>
      <c r="E44" t="str">
        <f t="shared" si="1"/>
        <v>朱时睿</v>
      </c>
    </row>
    <row r="45" spans="1:5">
      <c r="A45" s="2" t="s">
        <v>127</v>
      </c>
      <c r="B45" s="2" t="s">
        <v>216</v>
      </c>
      <c r="D45" s="5" t="s">
        <v>103</v>
      </c>
      <c r="E45" t="str">
        <f t="shared" si="1"/>
        <v>李幸欣</v>
      </c>
    </row>
    <row r="46" spans="1:5">
      <c r="A46" s="2" t="s">
        <v>130</v>
      </c>
      <c r="B46" s="2" t="s">
        <v>217</v>
      </c>
      <c r="D46" s="5" t="s">
        <v>104</v>
      </c>
      <c r="E46" t="str">
        <f t="shared" si="1"/>
        <v>黄秋雲</v>
      </c>
    </row>
    <row r="47" spans="1:5">
      <c r="A47" s="2" t="s">
        <v>132</v>
      </c>
      <c r="B47" s="2" t="s">
        <v>218</v>
      </c>
      <c r="D47" s="5" t="s">
        <v>106</v>
      </c>
      <c r="E47" t="str">
        <f t="shared" si="1"/>
        <v>李柱成</v>
      </c>
    </row>
    <row r="48" spans="1:5">
      <c r="A48" s="2" t="s">
        <v>134</v>
      </c>
      <c r="B48" s="2" t="s">
        <v>219</v>
      </c>
      <c r="D48" s="5" t="s">
        <v>108</v>
      </c>
      <c r="E48" t="str">
        <f t="shared" si="1"/>
        <v>何知桦</v>
      </c>
    </row>
    <row r="49" spans="1:5">
      <c r="A49" s="2" t="s">
        <v>136</v>
      </c>
      <c r="B49" s="2" t="s">
        <v>220</v>
      </c>
      <c r="D49" s="5" t="s">
        <v>110</v>
      </c>
      <c r="E49" t="str">
        <f t="shared" si="1"/>
        <v>宋雨珊</v>
      </c>
    </row>
    <row r="50" ht="28.5" spans="1:5">
      <c r="A50" s="2" t="s">
        <v>138</v>
      </c>
      <c r="B50" s="2" t="s">
        <v>221</v>
      </c>
      <c r="D50" s="5" t="s">
        <v>112</v>
      </c>
      <c r="E50" t="str">
        <f t="shared" si="1"/>
        <v>税奕</v>
      </c>
    </row>
    <row r="51" spans="1:5">
      <c r="A51" s="2" t="s">
        <v>139</v>
      </c>
      <c r="B51" s="2" t="s">
        <v>222</v>
      </c>
      <c r="D51" s="5" t="s">
        <v>113</v>
      </c>
      <c r="E51" t="str">
        <f t="shared" si="1"/>
        <v>贾立之</v>
      </c>
    </row>
    <row r="52" spans="1:5">
      <c r="A52" s="2" t="s">
        <v>141</v>
      </c>
      <c r="B52" s="2" t="s">
        <v>223</v>
      </c>
      <c r="D52" s="5" t="s">
        <v>114</v>
      </c>
      <c r="E52" t="str">
        <f t="shared" si="1"/>
        <v>李佳诺</v>
      </c>
    </row>
    <row r="53" spans="1:5">
      <c r="A53" s="2" t="s">
        <v>104</v>
      </c>
      <c r="B53" s="2" t="s">
        <v>224</v>
      </c>
      <c r="D53" s="5" t="s">
        <v>117</v>
      </c>
      <c r="E53" t="str">
        <f t="shared" si="1"/>
        <v>蒙恺钰</v>
      </c>
    </row>
    <row r="54" spans="1:5">
      <c r="A54" s="2" t="s">
        <v>143</v>
      </c>
      <c r="B54" s="2" t="s">
        <v>225</v>
      </c>
      <c r="D54" s="3">
        <v>22326041</v>
      </c>
      <c r="E54" t="str">
        <f t="shared" si="1"/>
        <v>牛珂儿</v>
      </c>
    </row>
    <row r="55" spans="1:5">
      <c r="A55" s="2" t="s">
        <v>145</v>
      </c>
      <c r="B55" s="2" t="s">
        <v>226</v>
      </c>
      <c r="D55" s="5" t="s">
        <v>120</v>
      </c>
      <c r="E55" t="str">
        <f t="shared" si="1"/>
        <v>李涵</v>
      </c>
    </row>
    <row r="56" spans="1:5">
      <c r="A56" s="2" t="s">
        <v>146</v>
      </c>
      <c r="B56" s="2" t="s">
        <v>227</v>
      </c>
      <c r="D56" s="5" t="s">
        <v>122</v>
      </c>
      <c r="E56" t="str">
        <f t="shared" si="1"/>
        <v>卢雨梦</v>
      </c>
    </row>
    <row r="57" spans="1:5">
      <c r="A57" s="2" t="s">
        <v>124</v>
      </c>
      <c r="B57" s="2" t="s">
        <v>228</v>
      </c>
      <c r="D57" s="5" t="s">
        <v>124</v>
      </c>
      <c r="E57" t="str">
        <f t="shared" si="1"/>
        <v>王思涵</v>
      </c>
    </row>
    <row r="58" spans="1:5">
      <c r="A58" s="2" t="s">
        <v>114</v>
      </c>
      <c r="B58" s="2" t="s">
        <v>229</v>
      </c>
      <c r="D58" s="5" t="s">
        <v>127</v>
      </c>
      <c r="E58" t="str">
        <f t="shared" si="1"/>
        <v>杨一鸣</v>
      </c>
    </row>
    <row r="59" spans="1:5">
      <c r="A59" s="2" t="s">
        <v>150</v>
      </c>
      <c r="B59" s="2" t="s">
        <v>230</v>
      </c>
      <c r="D59" s="3">
        <v>22326036</v>
      </c>
      <c r="E59" t="str">
        <f t="shared" si="1"/>
        <v>刘菁</v>
      </c>
    </row>
    <row r="60" spans="1:5">
      <c r="A60" s="2" t="s">
        <v>152</v>
      </c>
      <c r="B60" s="2" t="s">
        <v>231</v>
      </c>
      <c r="D60" s="5" t="s">
        <v>130</v>
      </c>
      <c r="E60" t="str">
        <f t="shared" si="1"/>
        <v>胡德歆</v>
      </c>
    </row>
    <row r="61" spans="1:5">
      <c r="A61" s="2" t="s">
        <v>154</v>
      </c>
      <c r="B61" s="2" t="s">
        <v>232</v>
      </c>
      <c r="D61" s="5" t="s">
        <v>132</v>
      </c>
      <c r="E61" t="str">
        <f t="shared" si="1"/>
        <v>林咏雨</v>
      </c>
    </row>
    <row r="62" spans="1:5">
      <c r="A62" s="2" t="s">
        <v>157</v>
      </c>
      <c r="B62" s="2" t="s">
        <v>233</v>
      </c>
      <c r="D62" s="5" t="s">
        <v>134</v>
      </c>
      <c r="E62" t="str">
        <f t="shared" si="1"/>
        <v>皮昕媛</v>
      </c>
    </row>
    <row r="63" spans="1:5">
      <c r="A63" s="2" t="s">
        <v>159</v>
      </c>
      <c r="B63" s="2" t="s">
        <v>234</v>
      </c>
      <c r="D63" s="5" t="s">
        <v>136</v>
      </c>
      <c r="E63" t="str">
        <f t="shared" si="1"/>
        <v>杨崇然</v>
      </c>
    </row>
    <row r="64" spans="1:5">
      <c r="A64" s="2" t="s">
        <v>161</v>
      </c>
      <c r="B64" s="2" t="s">
        <v>235</v>
      </c>
      <c r="D64" s="5" t="s">
        <v>138</v>
      </c>
      <c r="E64" t="str">
        <f t="shared" si="1"/>
        <v>萨玛热·迪力夏提</v>
      </c>
    </row>
    <row r="65" spans="1:5">
      <c r="A65" s="2" t="s">
        <v>163</v>
      </c>
      <c r="B65" s="2" t="s">
        <v>236</v>
      </c>
      <c r="D65" s="5" t="s">
        <v>139</v>
      </c>
      <c r="E65" t="str">
        <f t="shared" si="1"/>
        <v>余彦男</v>
      </c>
    </row>
    <row r="66" spans="1:5">
      <c r="A66" s="2" t="s">
        <v>147</v>
      </c>
      <c r="B66" s="2" t="s">
        <v>237</v>
      </c>
      <c r="D66" s="5" t="s">
        <v>141</v>
      </c>
      <c r="E66" t="str">
        <f t="shared" ref="E66:E82" si="2">VLOOKUP(D:D,A:B,2,FALSE)</f>
        <v>梁祖辉</v>
      </c>
    </row>
    <row r="67" spans="1:5">
      <c r="A67" s="2" t="s">
        <v>164</v>
      </c>
      <c r="B67" s="2" t="s">
        <v>238</v>
      </c>
      <c r="D67" s="5" t="s">
        <v>143</v>
      </c>
      <c r="E67" t="str">
        <f t="shared" si="2"/>
        <v>刘雨欣</v>
      </c>
    </row>
    <row r="68" spans="1:5">
      <c r="A68" s="2" t="s">
        <v>166</v>
      </c>
      <c r="B68" s="2" t="s">
        <v>239</v>
      </c>
      <c r="D68" s="5" t="s">
        <v>145</v>
      </c>
      <c r="E68" t="str">
        <f t="shared" si="2"/>
        <v>宋鑫鑫</v>
      </c>
    </row>
    <row r="69" spans="1:5">
      <c r="A69" s="2" t="s">
        <v>168</v>
      </c>
      <c r="B69" s="2" t="s">
        <v>240</v>
      </c>
      <c r="D69" s="5" t="s">
        <v>146</v>
      </c>
      <c r="E69" t="str">
        <f t="shared" si="2"/>
        <v>蔡越琦</v>
      </c>
    </row>
    <row r="70" spans="1:5">
      <c r="A70" s="2" t="s">
        <v>170</v>
      </c>
      <c r="B70" s="2" t="s">
        <v>241</v>
      </c>
      <c r="D70" s="5" t="s">
        <v>147</v>
      </c>
      <c r="E70" t="str">
        <f t="shared" si="2"/>
        <v>唐嘉婧</v>
      </c>
    </row>
    <row r="71" spans="1:5">
      <c r="A71" s="6">
        <v>22326073</v>
      </c>
      <c r="B71" s="7" t="s">
        <v>242</v>
      </c>
      <c r="D71" s="5" t="s">
        <v>150</v>
      </c>
      <c r="E71" t="str">
        <f t="shared" si="2"/>
        <v>黄子娴</v>
      </c>
    </row>
    <row r="72" spans="1:5">
      <c r="A72" s="6">
        <v>22326030</v>
      </c>
      <c r="B72" s="7" t="s">
        <v>243</v>
      </c>
      <c r="D72" s="5" t="s">
        <v>152</v>
      </c>
      <c r="E72" t="str">
        <f t="shared" si="2"/>
        <v>叶楚雪</v>
      </c>
    </row>
    <row r="73" spans="1:5">
      <c r="A73" s="6">
        <v>22326034</v>
      </c>
      <c r="B73" s="7" t="s">
        <v>244</v>
      </c>
      <c r="D73" s="5" t="s">
        <v>154</v>
      </c>
      <c r="E73" t="str">
        <f t="shared" si="2"/>
        <v>仵宵</v>
      </c>
    </row>
    <row r="74" spans="1:5">
      <c r="A74" s="6">
        <v>22326057</v>
      </c>
      <c r="B74" s="7" t="s">
        <v>245</v>
      </c>
      <c r="D74" s="3">
        <v>22326014</v>
      </c>
      <c r="E74" t="str">
        <f t="shared" si="2"/>
        <v>黄心儒</v>
      </c>
    </row>
    <row r="75" spans="1:5">
      <c r="A75" s="6">
        <v>22326014</v>
      </c>
      <c r="B75" s="7" t="s">
        <v>246</v>
      </c>
      <c r="D75" s="5" t="s">
        <v>157</v>
      </c>
      <c r="E75" t="str">
        <f t="shared" si="2"/>
        <v>李延昊</v>
      </c>
    </row>
    <row r="76" spans="1:5">
      <c r="A76" s="6">
        <v>22326041</v>
      </c>
      <c r="B76" s="7" t="s">
        <v>247</v>
      </c>
      <c r="D76" s="5" t="s">
        <v>159</v>
      </c>
      <c r="E76" t="str">
        <f t="shared" si="2"/>
        <v>赵自荣</v>
      </c>
    </row>
    <row r="77" spans="1:5">
      <c r="A77" s="6">
        <v>22326036</v>
      </c>
      <c r="B77" s="7" t="s">
        <v>248</v>
      </c>
      <c r="D77" s="5" t="s">
        <v>161</v>
      </c>
      <c r="E77" t="str">
        <f t="shared" si="2"/>
        <v>张逸潇</v>
      </c>
    </row>
    <row r="78" spans="1:5">
      <c r="A78" s="6">
        <v>22326063</v>
      </c>
      <c r="B78" s="7" t="s">
        <v>249</v>
      </c>
      <c r="D78" s="5" t="s">
        <v>163</v>
      </c>
      <c r="E78" t="str">
        <f t="shared" si="2"/>
        <v>宋宛轩</v>
      </c>
    </row>
    <row r="79" spans="1:5">
      <c r="A79" s="6">
        <v>22326006</v>
      </c>
      <c r="B79" s="7" t="s">
        <v>250</v>
      </c>
      <c r="D79" s="5" t="s">
        <v>164</v>
      </c>
      <c r="E79" t="str">
        <f t="shared" si="2"/>
        <v>范志刚</v>
      </c>
    </row>
    <row r="80" spans="1:5">
      <c r="A80" s="6">
        <v>22326003</v>
      </c>
      <c r="B80" s="7" t="s">
        <v>251</v>
      </c>
      <c r="D80" s="5" t="s">
        <v>166</v>
      </c>
      <c r="E80" t="str">
        <f t="shared" si="2"/>
        <v>周钢</v>
      </c>
    </row>
    <row r="81" spans="1:5">
      <c r="A81" s="6">
        <v>22326060</v>
      </c>
      <c r="B81" s="7" t="s">
        <v>252</v>
      </c>
      <c r="D81" s="5" t="s">
        <v>168</v>
      </c>
      <c r="E81" t="str">
        <f t="shared" si="2"/>
        <v>陈杜谖</v>
      </c>
    </row>
    <row r="82" spans="1:5">
      <c r="A82" s="6">
        <v>22326018</v>
      </c>
      <c r="B82" s="7" t="s">
        <v>253</v>
      </c>
      <c r="D82" s="5" t="s">
        <v>170</v>
      </c>
      <c r="E82" t="str">
        <f t="shared" si="2"/>
        <v>韩子强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17级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Vincy Hu</dc:creator>
  <cp:lastModifiedBy>Hwq</cp:lastModifiedBy>
  <dcterms:created xsi:type="dcterms:W3CDTF">2015-06-05T18:17:00Z</dcterms:created>
  <dcterms:modified xsi:type="dcterms:W3CDTF">2023-09-21T13:21:32Z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010859D0453B460A91AEB1DEE1DBB7FA_13</vt:lpwstr>
  </property>
</Properties>
</file>